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 activeTab="6"/>
  </bookViews>
  <sheets>
    <sheet name="сварщик" sheetId="2" r:id="rId1"/>
    <sheet name="антей" sheetId="1" r:id="rId2"/>
    <sheet name="гідротехнік" sheetId="3" r:id="rId3"/>
    <sheet name="десна-1" sheetId="4" r:id="rId4"/>
    <sheet name="зоря" sheetId="5" r:id="rId5"/>
    <sheet name="металург" sheetId="6" r:id="rId6"/>
    <sheet name="топливний" sheetId="7" r:id="rId7"/>
  </sheets>
  <definedNames>
    <definedName name="_xlnm.Print_Area" localSheetId="1">антей!$B$1:$G$21</definedName>
  </definedNames>
  <calcPr calcId="124519"/>
</workbook>
</file>

<file path=xl/calcChain.xml><?xml version="1.0" encoding="utf-8"?>
<calcChain xmlns="http://schemas.openxmlformats.org/spreadsheetml/2006/main">
  <c r="G14" i="1"/>
  <c r="G16" i="3"/>
  <c r="E18"/>
  <c r="D18"/>
  <c r="G17"/>
  <c r="G10" i="7"/>
  <c r="G9" i="6"/>
  <c r="F24"/>
  <c r="G23"/>
  <c r="G20"/>
  <c r="G16"/>
  <c r="G10"/>
  <c r="G11"/>
  <c r="G12"/>
  <c r="G13"/>
  <c r="G14"/>
  <c r="G15"/>
  <c r="G17"/>
  <c r="G18"/>
  <c r="G19"/>
  <c r="G21"/>
  <c r="G22"/>
  <c r="G9" i="2"/>
  <c r="E18" i="7"/>
  <c r="F18"/>
  <c r="D18"/>
  <c r="G11"/>
  <c r="G12"/>
  <c r="G13"/>
  <c r="G14"/>
  <c r="G15"/>
  <c r="G16"/>
  <c r="G17"/>
  <c r="G9"/>
  <c r="F18" i="3"/>
  <c r="G9"/>
  <c r="G10"/>
  <c r="G18" s="1"/>
  <c r="G11"/>
  <c r="G12"/>
  <c r="G13"/>
  <c r="G14"/>
  <c r="G15"/>
  <c r="E24" i="6"/>
  <c r="D24"/>
  <c r="G24"/>
  <c r="G15" i="5"/>
  <c r="F15"/>
  <c r="G10"/>
  <c r="G11"/>
  <c r="G12"/>
  <c r="G13"/>
  <c r="G14"/>
  <c r="G9"/>
  <c r="C16"/>
  <c r="E15" i="4"/>
  <c r="F15"/>
  <c r="G11"/>
  <c r="G12"/>
  <c r="G13"/>
  <c r="G14"/>
  <c r="G9"/>
  <c r="D15"/>
  <c r="F13" i="2"/>
  <c r="G10"/>
  <c r="G13" s="1"/>
  <c r="C14" s="1"/>
  <c r="G11"/>
  <c r="G12"/>
  <c r="G18" i="7" l="1"/>
  <c r="C19" s="1"/>
  <c r="C25" i="6"/>
  <c r="G15" i="4"/>
  <c r="C16" s="1"/>
  <c r="C19" i="3"/>
  <c r="E14" i="1"/>
  <c r="F14"/>
  <c r="G13"/>
  <c r="G12"/>
  <c r="G11"/>
  <c r="G10"/>
  <c r="G9"/>
  <c r="C15" l="1"/>
  <c r="D14"/>
  <c r="G15"/>
</calcChain>
</file>

<file path=xl/sharedStrings.xml><?xml version="1.0" encoding="utf-8"?>
<sst xmlns="http://schemas.openxmlformats.org/spreadsheetml/2006/main" count="208" uniqueCount="77">
  <si>
    <t xml:space="preserve">                               СО "ТРУДОВИК"</t>
  </si>
  <si>
    <t xml:space="preserve">                          Акт на від'єднання </t>
  </si>
  <si>
    <t>Борг за спожиту електро-енергію</t>
  </si>
  <si>
    <r>
      <t>Борг  по членським внескам та воді</t>
    </r>
    <r>
      <rPr>
        <b/>
        <sz val="16"/>
        <color indexed="8"/>
        <rFont val="Calibri"/>
        <family val="2"/>
        <charset val="204"/>
      </rPr>
      <t>***</t>
    </r>
  </si>
  <si>
    <t>СТ</t>
  </si>
  <si>
    <t>ПІБ</t>
  </si>
  <si>
    <t>кВт</t>
  </si>
  <si>
    <t>грн.</t>
  </si>
  <si>
    <t>Всього по СТ</t>
  </si>
  <si>
    <t>РАЗОМ</t>
  </si>
  <si>
    <t xml:space="preserve">***  Борг за попередні роки вказан  по тарифам згідно року нарахування. </t>
  </si>
  <si>
    <t>При сплаті боргу він буде перерахований  по діючим тарифам на час сплати</t>
  </si>
  <si>
    <t>Адміністрація</t>
  </si>
  <si>
    <t>Північний масив</t>
  </si>
  <si>
    <t>Антей</t>
  </si>
  <si>
    <t xml:space="preserve">Воронова </t>
  </si>
  <si>
    <t xml:space="preserve">Назаренко </t>
  </si>
  <si>
    <t xml:space="preserve">Степанова </t>
  </si>
  <si>
    <t xml:space="preserve">Муштай </t>
  </si>
  <si>
    <t xml:space="preserve">Ігнатенко </t>
  </si>
  <si>
    <t>Загальний борг*</t>
  </si>
  <si>
    <t>Сварщик</t>
  </si>
  <si>
    <t xml:space="preserve">Тищенко </t>
  </si>
  <si>
    <t xml:space="preserve">Косенко </t>
  </si>
  <si>
    <t xml:space="preserve">Бучинський </t>
  </si>
  <si>
    <t xml:space="preserve">Кошкiна </t>
  </si>
  <si>
    <t>*Не враховані садоводи у яких, згідно наявних даних, є борг тільки по членських внесках за поточний рік</t>
  </si>
  <si>
    <t>Гідротехнік</t>
  </si>
  <si>
    <t xml:space="preserve">Моісеєв </t>
  </si>
  <si>
    <t xml:space="preserve">Орлов </t>
  </si>
  <si>
    <t xml:space="preserve">Піснячевський </t>
  </si>
  <si>
    <t xml:space="preserve">Ярошевська </t>
  </si>
  <si>
    <t xml:space="preserve">Дмітрієва </t>
  </si>
  <si>
    <t xml:space="preserve">Слiпченко </t>
  </si>
  <si>
    <t xml:space="preserve">Швець </t>
  </si>
  <si>
    <t>Десна-1</t>
  </si>
  <si>
    <t xml:space="preserve">Мельник </t>
  </si>
  <si>
    <t xml:space="preserve">Маркушенко </t>
  </si>
  <si>
    <t xml:space="preserve">Бiлiченко </t>
  </si>
  <si>
    <t xml:space="preserve">Бугулова </t>
  </si>
  <si>
    <t xml:space="preserve">Малеванченко-Баштова </t>
  </si>
  <si>
    <t>Зоря</t>
  </si>
  <si>
    <t xml:space="preserve">Майбородін </t>
  </si>
  <si>
    <t>Назаров</t>
  </si>
  <si>
    <t xml:space="preserve">Зайцева </t>
  </si>
  <si>
    <t xml:space="preserve">Лещенко </t>
  </si>
  <si>
    <t xml:space="preserve">Левченко </t>
  </si>
  <si>
    <t xml:space="preserve">Кислиця </t>
  </si>
  <si>
    <t>Металург</t>
  </si>
  <si>
    <t xml:space="preserve">Ординська </t>
  </si>
  <si>
    <t xml:space="preserve">Шнур </t>
  </si>
  <si>
    <t xml:space="preserve">Лесік  </t>
  </si>
  <si>
    <t>Тюріна</t>
  </si>
  <si>
    <t xml:space="preserve">Арутюнян </t>
  </si>
  <si>
    <t xml:space="preserve">Марченко </t>
  </si>
  <si>
    <t xml:space="preserve">Іванова </t>
  </si>
  <si>
    <t xml:space="preserve">Зайцев </t>
  </si>
  <si>
    <t xml:space="preserve">Кузнецов </t>
  </si>
  <si>
    <t xml:space="preserve">Слюсаренко </t>
  </si>
  <si>
    <t>Топливний</t>
  </si>
  <si>
    <t xml:space="preserve">Василенко </t>
  </si>
  <si>
    <t>Єздаков</t>
  </si>
  <si>
    <t xml:space="preserve">Кривченко </t>
  </si>
  <si>
    <t xml:space="preserve">Ленда </t>
  </si>
  <si>
    <t xml:space="preserve">Іщенко </t>
  </si>
  <si>
    <t xml:space="preserve">Товстоган </t>
  </si>
  <si>
    <t>Криль (2 діл.)</t>
  </si>
  <si>
    <t xml:space="preserve">Чернобровкіна </t>
  </si>
  <si>
    <t xml:space="preserve">           боржників від ел.ен. станом на 17.12.24р.</t>
  </si>
  <si>
    <t>Виговський</t>
  </si>
  <si>
    <t>Багнюк</t>
  </si>
  <si>
    <t>Фоменко</t>
  </si>
  <si>
    <t>Расадурай</t>
  </si>
  <si>
    <t>Кондаков</t>
  </si>
  <si>
    <t>Щербина</t>
  </si>
  <si>
    <t>Храмцова  (день/ніч)</t>
  </si>
  <si>
    <t>Рішення суду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</si>
</sst>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i/>
      <sz val="28"/>
      <color theme="1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sz val="16"/>
      <name val="Arial"/>
      <family val="2"/>
      <charset val="204"/>
    </font>
    <font>
      <i/>
      <sz val="16"/>
      <color theme="0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6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2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6"/>
      <color theme="0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i/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i/>
      <sz val="16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Border="1"/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ont="1"/>
    <xf numFmtId="164" fontId="1" fillId="0" borderId="0" xfId="0" applyNumberFormat="1" applyFont="1" applyBorder="1"/>
    <xf numFmtId="3" fontId="4" fillId="0" borderId="0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5" fillId="0" borderId="0" xfId="0" applyFont="1" applyBorder="1"/>
    <xf numFmtId="0" fontId="0" fillId="0" borderId="0" xfId="0" applyFont="1"/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3" fontId="15" fillId="0" borderId="0" xfId="0" applyNumberFormat="1" applyFont="1" applyAlignment="1">
      <alignment vertical="center"/>
    </xf>
    <xf numFmtId="3" fontId="16" fillId="0" borderId="0" xfId="0" applyNumberFormat="1" applyFont="1" applyBorder="1" applyAlignment="1">
      <alignment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3" fontId="18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top" wrapText="1"/>
    </xf>
    <xf numFmtId="164" fontId="19" fillId="0" borderId="0" xfId="0" applyNumberFormat="1" applyFont="1" applyBorder="1" applyAlignment="1">
      <alignment horizontal="center" vertical="top" wrapText="1"/>
    </xf>
    <xf numFmtId="0" fontId="20" fillId="0" borderId="0" xfId="0" applyFont="1" applyAlignment="1">
      <alignment vertical="center"/>
    </xf>
    <xf numFmtId="0" fontId="20" fillId="0" borderId="0" xfId="0" applyFont="1" applyAlignment="1"/>
    <xf numFmtId="0" fontId="21" fillId="0" borderId="0" xfId="0" applyFont="1" applyAlignment="1">
      <alignment horizontal="center"/>
    </xf>
    <xf numFmtId="3" fontId="20" fillId="0" borderId="0" xfId="0" applyNumberFormat="1" applyFont="1" applyAlignment="1"/>
    <xf numFmtId="3" fontId="2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3" fontId="18" fillId="0" borderId="0" xfId="0" applyNumberFormat="1" applyFont="1" applyBorder="1" applyAlignment="1">
      <alignment horizontal="center" wrapText="1"/>
    </xf>
    <xf numFmtId="164" fontId="19" fillId="0" borderId="0" xfId="0" applyNumberFormat="1" applyFont="1" applyBorder="1" applyAlignment="1">
      <alignment horizontal="center" wrapText="1"/>
    </xf>
    <xf numFmtId="3" fontId="17" fillId="0" borderId="0" xfId="0" applyNumberFormat="1" applyFont="1" applyBorder="1" applyAlignment="1">
      <alignment horizontal="center" vertical="top"/>
    </xf>
    <xf numFmtId="0" fontId="22" fillId="0" borderId="12" xfId="0" applyFont="1" applyBorder="1" applyAlignment="1"/>
    <xf numFmtId="3" fontId="23" fillId="0" borderId="4" xfId="0" applyNumberFormat="1" applyFont="1" applyBorder="1" applyAlignment="1">
      <alignment horizontal="center" vertical="top" wrapText="1"/>
    </xf>
    <xf numFmtId="3" fontId="24" fillId="0" borderId="4" xfId="0" applyNumberFormat="1" applyFont="1" applyBorder="1" applyAlignment="1">
      <alignment horizontal="center" vertical="top" wrapText="1"/>
    </xf>
    <xf numFmtId="3" fontId="22" fillId="0" borderId="4" xfId="0" applyNumberFormat="1" applyFont="1" applyBorder="1" applyAlignment="1">
      <alignment horizontal="center" wrapText="1"/>
    </xf>
    <xf numFmtId="3" fontId="12" fillId="0" borderId="3" xfId="0" applyNumberFormat="1" applyFont="1" applyBorder="1" applyAlignment="1">
      <alignment horizontal="center" wrapText="1"/>
    </xf>
    <xf numFmtId="3" fontId="25" fillId="0" borderId="12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 vertical="top" wrapText="1"/>
    </xf>
    <xf numFmtId="3" fontId="22" fillId="0" borderId="4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3" fontId="9" fillId="0" borderId="10" xfId="0" applyNumberFormat="1" applyFont="1" applyBorder="1" applyAlignment="1">
      <alignment horizontal="center" wrapText="1"/>
    </xf>
    <xf numFmtId="3" fontId="10" fillId="0" borderId="10" xfId="0" applyNumberFormat="1" applyFont="1" applyBorder="1" applyAlignment="1">
      <alignment horizontal="center" wrapText="1"/>
    </xf>
    <xf numFmtId="0" fontId="22" fillId="0" borderId="4" xfId="0" applyFont="1" applyBorder="1" applyAlignment="1"/>
    <xf numFmtId="164" fontId="0" fillId="0" borderId="0" xfId="0" applyNumberFormat="1" applyBorder="1"/>
    <xf numFmtId="164" fontId="0" fillId="0" borderId="0" xfId="0" applyNumberFormat="1"/>
    <xf numFmtId="0" fontId="7" fillId="0" borderId="7" xfId="0" applyFont="1" applyBorder="1" applyAlignment="1">
      <alignment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3" fontId="11" fillId="2" borderId="15" xfId="0" applyNumberFormat="1" applyFont="1" applyFill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top" wrapText="1"/>
    </xf>
    <xf numFmtId="3" fontId="23" fillId="0" borderId="16" xfId="0" applyNumberFormat="1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3" fontId="12" fillId="0" borderId="6" xfId="0" applyNumberFormat="1" applyFont="1" applyBorder="1" applyAlignment="1">
      <alignment horizontal="center" wrapText="1"/>
    </xf>
    <xf numFmtId="0" fontId="26" fillId="0" borderId="12" xfId="0" applyFont="1" applyBorder="1" applyAlignment="1">
      <alignment vertical="top" wrapText="1"/>
    </xf>
    <xf numFmtId="3" fontId="22" fillId="0" borderId="12" xfId="0" applyNumberFormat="1" applyFont="1" applyBorder="1" applyAlignment="1">
      <alignment horizontal="center"/>
    </xf>
    <xf numFmtId="3" fontId="27" fillId="0" borderId="0" xfId="0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3" fontId="9" fillId="0" borderId="10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3" fontId="29" fillId="0" borderId="4" xfId="0" applyNumberFormat="1" applyFont="1" applyBorder="1" applyAlignment="1">
      <alignment horizontal="center" vertical="top" wrapText="1"/>
    </xf>
    <xf numFmtId="3" fontId="31" fillId="0" borderId="4" xfId="0" applyNumberFormat="1" applyFont="1" applyBorder="1" applyAlignment="1">
      <alignment horizontal="center" wrapText="1"/>
    </xf>
    <xf numFmtId="3" fontId="29" fillId="0" borderId="8" xfId="0" applyNumberFormat="1" applyFont="1" applyBorder="1" applyAlignment="1">
      <alignment horizontal="center" vertical="top" wrapText="1"/>
    </xf>
    <xf numFmtId="3" fontId="31" fillId="0" borderId="4" xfId="0" applyNumberFormat="1" applyFont="1" applyBorder="1" applyAlignment="1">
      <alignment horizontal="center" vertical="top" wrapText="1"/>
    </xf>
    <xf numFmtId="3" fontId="31" fillId="0" borderId="4" xfId="0" applyNumberFormat="1" applyFont="1" applyBorder="1" applyAlignment="1">
      <alignment horizontal="center" vertical="center" wrapText="1"/>
    </xf>
    <xf numFmtId="3" fontId="32" fillId="0" borderId="8" xfId="0" applyNumberFormat="1" applyFont="1" applyBorder="1" applyAlignment="1">
      <alignment horizontal="center" wrapText="1"/>
    </xf>
    <xf numFmtId="0" fontId="10" fillId="0" borderId="13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3" fontId="12" fillId="0" borderId="4" xfId="0" applyNumberFormat="1" applyFont="1" applyBorder="1" applyAlignment="1">
      <alignment horizontal="center" wrapText="1"/>
    </xf>
    <xf numFmtId="3" fontId="33" fillId="0" borderId="4" xfId="0" applyNumberFormat="1" applyFont="1" applyBorder="1" applyAlignment="1">
      <alignment horizontal="center" vertical="top" wrapText="1"/>
    </xf>
    <xf numFmtId="0" fontId="34" fillId="0" borderId="4" xfId="0" applyFont="1" applyBorder="1" applyAlignment="1"/>
    <xf numFmtId="0" fontId="35" fillId="0" borderId="10" xfId="0" applyFont="1" applyBorder="1" applyAlignment="1">
      <alignment vertical="top" wrapText="1"/>
    </xf>
    <xf numFmtId="0" fontId="7" fillId="0" borderId="10" xfId="0" applyFont="1" applyBorder="1"/>
    <xf numFmtId="3" fontId="10" fillId="0" borderId="10" xfId="0" applyNumberFormat="1" applyFont="1" applyBorder="1" applyAlignment="1">
      <alignment horizontal="center"/>
    </xf>
    <xf numFmtId="3" fontId="13" fillId="0" borderId="17" xfId="0" applyNumberFormat="1" applyFont="1" applyBorder="1" applyAlignment="1">
      <alignment horizontal="center" wrapText="1"/>
    </xf>
    <xf numFmtId="3" fontId="12" fillId="0" borderId="17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4" xfId="0" applyFont="1" applyBorder="1"/>
    <xf numFmtId="3" fontId="0" fillId="0" borderId="4" xfId="0" applyNumberFormat="1" applyFont="1" applyBorder="1"/>
    <xf numFmtId="3" fontId="30" fillId="0" borderId="4" xfId="0" applyNumberFormat="1" applyFont="1" applyBorder="1" applyAlignment="1">
      <alignment horizontal="center" wrapText="1"/>
    </xf>
    <xf numFmtId="3" fontId="29" fillId="0" borderId="8" xfId="0" applyNumberFormat="1" applyFont="1" applyBorder="1" applyAlignment="1">
      <alignment horizontal="center" wrapText="1"/>
    </xf>
    <xf numFmtId="3" fontId="25" fillId="0" borderId="8" xfId="0" applyNumberFormat="1" applyFont="1" applyBorder="1" applyAlignment="1">
      <alignment horizontal="center" wrapText="1"/>
    </xf>
    <xf numFmtId="3" fontId="25" fillId="0" borderId="4" xfId="0" applyNumberFormat="1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3" fontId="12" fillId="0" borderId="2" xfId="0" applyNumberFormat="1" applyFont="1" applyBorder="1" applyAlignment="1">
      <alignment horizontal="center" wrapText="1"/>
    </xf>
    <xf numFmtId="3" fontId="13" fillId="0" borderId="18" xfId="0" applyNumberFormat="1" applyFont="1" applyBorder="1" applyAlignment="1">
      <alignment horizontal="center" wrapText="1"/>
    </xf>
    <xf numFmtId="3" fontId="25" fillId="0" borderId="8" xfId="0" applyNumberFormat="1" applyFont="1" applyBorder="1" applyAlignment="1">
      <alignment horizontal="center" vertical="top" wrapText="1"/>
    </xf>
    <xf numFmtId="3" fontId="12" fillId="0" borderId="18" xfId="0" applyNumberFormat="1" applyFont="1" applyBorder="1" applyAlignment="1">
      <alignment horizontal="center" vertical="center" wrapText="1"/>
    </xf>
    <xf numFmtId="0" fontId="22" fillId="0" borderId="1" xfId="0" applyFont="1" applyBorder="1" applyAlignment="1"/>
    <xf numFmtId="3" fontId="29" fillId="0" borderId="7" xfId="0" applyNumberFormat="1" applyFont="1" applyBorder="1" applyAlignment="1">
      <alignment horizontal="center" wrapText="1"/>
    </xf>
    <xf numFmtId="3" fontId="30" fillId="0" borderId="13" xfId="0" applyNumberFormat="1" applyFont="1" applyBorder="1" applyAlignment="1">
      <alignment horizontal="center" wrapText="1"/>
    </xf>
    <xf numFmtId="3" fontId="31" fillId="0" borderId="13" xfId="0" applyNumberFormat="1" applyFont="1" applyBorder="1" applyAlignment="1">
      <alignment horizontal="center" wrapText="1"/>
    </xf>
    <xf numFmtId="3" fontId="25" fillId="0" borderId="12" xfId="0" applyNumberFormat="1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vertical="top" wrapText="1"/>
    </xf>
    <xf numFmtId="3" fontId="32" fillId="0" borderId="13" xfId="0" applyNumberFormat="1" applyFont="1" applyBorder="1" applyAlignment="1">
      <alignment horizontal="center" wrapText="1"/>
    </xf>
    <xf numFmtId="3" fontId="22" fillId="0" borderId="13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 wrapText="1"/>
    </xf>
    <xf numFmtId="0" fontId="22" fillId="0" borderId="8" xfId="0" applyFont="1" applyBorder="1" applyAlignment="1"/>
    <xf numFmtId="1" fontId="22" fillId="0" borderId="8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wrapText="1"/>
    </xf>
    <xf numFmtId="3" fontId="12" fillId="0" borderId="8" xfId="0" applyNumberFormat="1" applyFont="1" applyBorder="1" applyAlignment="1">
      <alignment horizontal="center" wrapText="1"/>
    </xf>
    <xf numFmtId="0" fontId="28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top" wrapText="1"/>
    </xf>
    <xf numFmtId="3" fontId="7" fillId="0" borderId="8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3" fontId="31" fillId="0" borderId="13" xfId="0" applyNumberFormat="1" applyFont="1" applyBorder="1" applyAlignment="1">
      <alignment horizontal="center" vertical="center" wrapText="1"/>
    </xf>
    <xf numFmtId="3" fontId="31" fillId="0" borderId="8" xfId="0" applyNumberFormat="1" applyFont="1" applyBorder="1" applyAlignment="1">
      <alignment horizontal="center" vertical="center" wrapText="1"/>
    </xf>
    <xf numFmtId="3" fontId="36" fillId="0" borderId="12" xfId="0" applyNumberFormat="1" applyFont="1" applyBorder="1" applyAlignment="1">
      <alignment horizontal="center" wrapText="1"/>
    </xf>
    <xf numFmtId="3" fontId="36" fillId="0" borderId="15" xfId="0" applyNumberFormat="1" applyFont="1" applyBorder="1" applyAlignment="1">
      <alignment horizontal="center" wrapText="1"/>
    </xf>
    <xf numFmtId="3" fontId="36" fillId="0" borderId="3" xfId="0" applyNumberFormat="1" applyFont="1" applyBorder="1" applyAlignment="1">
      <alignment horizontal="center" wrapText="1"/>
    </xf>
    <xf numFmtId="0" fontId="0" fillId="0" borderId="7" xfId="0" applyBorder="1"/>
    <xf numFmtId="0" fontId="7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"/>
  <sheetViews>
    <sheetView workbookViewId="0">
      <selection activeCell="G10" sqref="G10"/>
    </sheetView>
  </sheetViews>
  <sheetFormatPr defaultRowHeight="14.4"/>
  <cols>
    <col min="1" max="1" width="1.109375" customWidth="1"/>
    <col min="2" max="2" width="20.6640625" customWidth="1"/>
    <col min="3" max="3" width="18.6640625" customWidth="1"/>
    <col min="4" max="5" width="11.6640625" customWidth="1"/>
    <col min="6" max="6" width="14.77734375" customWidth="1"/>
    <col min="7" max="7" width="20.5546875" customWidth="1"/>
  </cols>
  <sheetData>
    <row r="1" spans="2:8" ht="18">
      <c r="B1" s="1"/>
      <c r="C1" s="2" t="s">
        <v>0</v>
      </c>
      <c r="D1" s="3"/>
      <c r="E1" s="4"/>
      <c r="F1" s="5"/>
      <c r="G1" s="6"/>
      <c r="H1" s="54"/>
    </row>
    <row r="2" spans="2:8" ht="25.8">
      <c r="C2" s="7" t="s">
        <v>1</v>
      </c>
      <c r="D2" s="3"/>
      <c r="E2" s="4"/>
      <c r="F2" s="5"/>
      <c r="G2" s="8"/>
      <c r="H2" s="55"/>
    </row>
    <row r="3" spans="2:8" ht="25.8">
      <c r="B3" s="9" t="s">
        <v>68</v>
      </c>
      <c r="C3" s="10"/>
      <c r="D3" s="11"/>
      <c r="E3" s="12"/>
      <c r="F3" s="5"/>
      <c r="G3" s="6"/>
      <c r="H3" s="54"/>
    </row>
    <row r="4" spans="2:8" ht="14.4" customHeight="1">
      <c r="B4" s="122" t="s">
        <v>13</v>
      </c>
      <c r="C4" s="123"/>
      <c r="D4" s="126" t="s">
        <v>2</v>
      </c>
      <c r="E4" s="126" t="s">
        <v>2</v>
      </c>
      <c r="F4" s="126" t="s">
        <v>3</v>
      </c>
      <c r="G4" s="129" t="s">
        <v>20</v>
      </c>
      <c r="H4" s="55"/>
    </row>
    <row r="5" spans="2:8" ht="14.4" customHeight="1">
      <c r="B5" s="124"/>
      <c r="C5" s="125"/>
      <c r="D5" s="127"/>
      <c r="E5" s="127"/>
      <c r="F5" s="127"/>
      <c r="G5" s="129"/>
    </row>
    <row r="6" spans="2:8" ht="55.2" customHeight="1">
      <c r="B6" s="13" t="s">
        <v>4</v>
      </c>
      <c r="C6" s="13" t="s">
        <v>5</v>
      </c>
      <c r="D6" s="128"/>
      <c r="E6" s="128"/>
      <c r="F6" s="128"/>
      <c r="G6" s="129"/>
      <c r="H6" s="55"/>
    </row>
    <row r="7" spans="2:8" ht="22.95" customHeight="1">
      <c r="B7" s="56"/>
      <c r="C7" s="56"/>
      <c r="D7" s="57" t="s">
        <v>6</v>
      </c>
      <c r="E7" s="58" t="s">
        <v>7</v>
      </c>
      <c r="F7" s="58" t="s">
        <v>7</v>
      </c>
      <c r="G7" s="59" t="s">
        <v>7</v>
      </c>
      <c r="H7" s="55"/>
    </row>
    <row r="8" spans="2:8" ht="6" customHeight="1">
      <c r="B8" s="60"/>
      <c r="C8" s="61"/>
      <c r="D8" s="62"/>
      <c r="E8" s="63"/>
      <c r="F8" s="63"/>
      <c r="G8" s="64"/>
      <c r="H8" s="55"/>
    </row>
    <row r="9" spans="2:8" ht="22.95" customHeight="1">
      <c r="B9" s="65" t="s">
        <v>21</v>
      </c>
      <c r="C9" s="53" t="s">
        <v>22</v>
      </c>
      <c r="D9" s="66">
        <v>0</v>
      </c>
      <c r="E9" s="43"/>
      <c r="F9" s="44">
        <v>5360</v>
      </c>
      <c r="G9" s="68">
        <f t="shared" ref="G9" si="0">E9+F9</f>
        <v>5360</v>
      </c>
    </row>
    <row r="10" spans="2:8" ht="22.95" customHeight="1">
      <c r="B10" s="69"/>
      <c r="C10" s="53" t="s">
        <v>23</v>
      </c>
      <c r="D10" s="66">
        <v>0</v>
      </c>
      <c r="E10" s="67"/>
      <c r="F10" s="44">
        <v>13175</v>
      </c>
      <c r="G10" s="68">
        <f t="shared" ref="G10:G12" si="1">E10+F10</f>
        <v>13175</v>
      </c>
    </row>
    <row r="11" spans="2:8" ht="22.95" customHeight="1">
      <c r="B11" s="69"/>
      <c r="C11" s="53" t="s">
        <v>24</v>
      </c>
      <c r="D11" s="66">
        <v>0</v>
      </c>
      <c r="E11" s="67"/>
      <c r="F11" s="44">
        <v>6520</v>
      </c>
      <c r="G11" s="68">
        <f t="shared" si="1"/>
        <v>6520</v>
      </c>
    </row>
    <row r="12" spans="2:8" ht="22.95" customHeight="1">
      <c r="B12" s="69"/>
      <c r="C12" s="53" t="s">
        <v>25</v>
      </c>
      <c r="D12" s="66">
        <v>0</v>
      </c>
      <c r="E12" s="67"/>
      <c r="F12" s="44">
        <v>7840</v>
      </c>
      <c r="G12" s="68">
        <f t="shared" si="1"/>
        <v>7840</v>
      </c>
    </row>
    <row r="13" spans="2:8" ht="22.95" customHeight="1" thickBot="1">
      <c r="B13" s="20" t="s">
        <v>8</v>
      </c>
      <c r="C13" s="50"/>
      <c r="D13" s="73"/>
      <c r="E13" s="74"/>
      <c r="F13" s="74">
        <f t="shared" ref="F13:G13" si="2">SUM(F9:F12)</f>
        <v>32895</v>
      </c>
      <c r="G13" s="76">
        <f t="shared" si="2"/>
        <v>32895</v>
      </c>
    </row>
    <row r="14" spans="2:8" ht="36" customHeight="1">
      <c r="B14" s="21" t="s">
        <v>9</v>
      </c>
      <c r="C14" s="130">
        <f>G13</f>
        <v>32895</v>
      </c>
      <c r="D14" s="131"/>
      <c r="E14" s="131"/>
      <c r="F14" s="22" t="s">
        <v>7</v>
      </c>
      <c r="G14" s="23"/>
      <c r="H14" s="71"/>
    </row>
    <row r="15" spans="2:8" ht="6" customHeight="1">
      <c r="B15" s="24"/>
      <c r="C15" s="25"/>
      <c r="D15" s="26"/>
      <c r="E15" s="27"/>
      <c r="F15" s="28"/>
      <c r="G15" s="29"/>
    </row>
    <row r="16" spans="2:8" ht="17.399999999999999">
      <c r="B16" s="30" t="s">
        <v>10</v>
      </c>
      <c r="C16" s="31"/>
      <c r="D16" s="72"/>
      <c r="E16" s="33"/>
      <c r="F16" s="34"/>
      <c r="G16" s="35"/>
    </row>
    <row r="17" spans="2:9" ht="17.399999999999999">
      <c r="B17" s="30" t="s">
        <v>11</v>
      </c>
      <c r="C17" s="31"/>
      <c r="D17" s="72"/>
      <c r="E17" s="33"/>
      <c r="F17" s="34"/>
      <c r="G17" s="35"/>
    </row>
    <row r="18" spans="2:9" ht="15.6">
      <c r="B18" s="121" t="s">
        <v>26</v>
      </c>
      <c r="C18" s="121"/>
      <c r="D18" s="121"/>
      <c r="E18" s="121"/>
      <c r="F18" s="121"/>
      <c r="G18" s="121"/>
      <c r="H18" s="121"/>
      <c r="I18" s="121"/>
    </row>
    <row r="19" spans="2:9" ht="6" customHeight="1">
      <c r="B19" s="24"/>
      <c r="C19" s="25"/>
      <c r="D19" s="26"/>
      <c r="E19" s="27"/>
      <c r="F19" s="28"/>
      <c r="G19" s="29"/>
    </row>
    <row r="20" spans="2:9" ht="18">
      <c r="B20" s="24"/>
      <c r="C20" s="25"/>
      <c r="D20" s="26"/>
      <c r="E20" s="27"/>
      <c r="F20" s="40" t="s">
        <v>12</v>
      </c>
      <c r="G20" s="29"/>
    </row>
  </sheetData>
  <mergeCells count="7">
    <mergeCell ref="B18:I18"/>
    <mergeCell ref="B4:C5"/>
    <mergeCell ref="D4:D6"/>
    <mergeCell ref="E4:E6"/>
    <mergeCell ref="F4:F6"/>
    <mergeCell ref="G4:G6"/>
    <mergeCell ref="C14:E14"/>
  </mergeCells>
  <pageMargins left="0.11811023622047245" right="0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21"/>
  <sheetViews>
    <sheetView workbookViewId="0">
      <selection activeCell="B8" sqref="B8:G14"/>
    </sheetView>
  </sheetViews>
  <sheetFormatPr defaultRowHeight="14.4"/>
  <cols>
    <col min="1" max="1" width="2.33203125" customWidth="1"/>
    <col min="2" max="2" width="20.6640625" customWidth="1"/>
    <col min="3" max="3" width="18.6640625" customWidth="1"/>
    <col min="4" max="5" width="11.6640625" customWidth="1"/>
    <col min="6" max="6" width="14.6640625" customWidth="1"/>
    <col min="7" max="7" width="20.886718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68</v>
      </c>
      <c r="C3" s="10"/>
      <c r="D3" s="11"/>
      <c r="E3" s="12"/>
      <c r="F3" s="5"/>
      <c r="G3" s="6"/>
    </row>
    <row r="4" spans="2:7" ht="14.4" customHeight="1">
      <c r="B4" s="122" t="s">
        <v>13</v>
      </c>
      <c r="C4" s="123"/>
      <c r="D4" s="132" t="s">
        <v>2</v>
      </c>
      <c r="E4" s="133" t="s">
        <v>2</v>
      </c>
      <c r="F4" s="133" t="s">
        <v>3</v>
      </c>
      <c r="G4" s="129" t="s">
        <v>20</v>
      </c>
    </row>
    <row r="5" spans="2:7" ht="14.4" customHeight="1">
      <c r="B5" s="124"/>
      <c r="C5" s="125"/>
      <c r="D5" s="132"/>
      <c r="E5" s="133"/>
      <c r="F5" s="133"/>
      <c r="G5" s="129"/>
    </row>
    <row r="6" spans="2:7" ht="55.2" customHeight="1">
      <c r="B6" s="13" t="s">
        <v>4</v>
      </c>
      <c r="C6" s="13" t="s">
        <v>5</v>
      </c>
      <c r="D6" s="133"/>
      <c r="E6" s="133"/>
      <c r="F6" s="133"/>
      <c r="G6" s="129"/>
    </row>
    <row r="7" spans="2:7" ht="22.95" customHeight="1">
      <c r="B7" s="143"/>
      <c r="C7" s="14"/>
      <c r="D7" s="15" t="s">
        <v>6</v>
      </c>
      <c r="E7" s="16" t="s">
        <v>7</v>
      </c>
      <c r="F7" s="16" t="s">
        <v>7</v>
      </c>
      <c r="G7" s="17" t="s">
        <v>7</v>
      </c>
    </row>
    <row r="8" spans="2:7" ht="6" customHeight="1">
      <c r="B8" s="144"/>
      <c r="C8" s="14"/>
      <c r="D8" s="18"/>
      <c r="E8" s="16"/>
      <c r="F8" s="16"/>
      <c r="G8" s="17"/>
    </row>
    <row r="9" spans="2:7" ht="22.95" customHeight="1">
      <c r="B9" s="19" t="s">
        <v>14</v>
      </c>
      <c r="C9" s="41" t="s">
        <v>15</v>
      </c>
      <c r="D9" s="42"/>
      <c r="E9" s="43"/>
      <c r="F9" s="44">
        <v>5812</v>
      </c>
      <c r="G9" s="45">
        <f t="shared" ref="G9:G13" si="0">SUM(E9:F9)</f>
        <v>5812</v>
      </c>
    </row>
    <row r="10" spans="2:7" ht="22.95" customHeight="1">
      <c r="B10" s="19"/>
      <c r="C10" s="41" t="s">
        <v>16</v>
      </c>
      <c r="D10" s="42"/>
      <c r="E10" s="43"/>
      <c r="F10" s="44">
        <v>17645</v>
      </c>
      <c r="G10" s="48">
        <f t="shared" si="0"/>
        <v>17645</v>
      </c>
    </row>
    <row r="11" spans="2:7" ht="22.95" customHeight="1">
      <c r="B11" s="19"/>
      <c r="C11" s="41" t="s">
        <v>17</v>
      </c>
      <c r="D11" s="46">
        <v>6316</v>
      </c>
      <c r="E11" s="47">
        <v>35812</v>
      </c>
      <c r="F11" s="44">
        <v>6690</v>
      </c>
      <c r="G11" s="48">
        <f t="shared" si="0"/>
        <v>42502</v>
      </c>
    </row>
    <row r="12" spans="2:7" ht="22.95" customHeight="1">
      <c r="B12" s="19"/>
      <c r="C12" s="41" t="s">
        <v>18</v>
      </c>
      <c r="D12" s="42"/>
      <c r="E12" s="43"/>
      <c r="F12" s="44">
        <v>6840</v>
      </c>
      <c r="G12" s="48">
        <f t="shared" si="0"/>
        <v>6840</v>
      </c>
    </row>
    <row r="13" spans="2:7" ht="22.95" customHeight="1">
      <c r="B13" s="19"/>
      <c r="C13" s="41" t="s">
        <v>19</v>
      </c>
      <c r="D13" s="42"/>
      <c r="E13" s="43"/>
      <c r="F13" s="49">
        <v>4826</v>
      </c>
      <c r="G13" s="48">
        <f t="shared" si="0"/>
        <v>4826</v>
      </c>
    </row>
    <row r="14" spans="2:7" ht="22.95" customHeight="1" thickBot="1">
      <c r="B14" s="20" t="s">
        <v>8</v>
      </c>
      <c r="C14" s="50"/>
      <c r="D14" s="73">
        <f>SUM(D9:D13)</f>
        <v>6316</v>
      </c>
      <c r="E14" s="74">
        <f>SUM(E9:E13)</f>
        <v>35812</v>
      </c>
      <c r="F14" s="74">
        <f>SUM(F9:F13)</f>
        <v>41813</v>
      </c>
      <c r="G14" s="75">
        <f>SUM(G9:G13)</f>
        <v>77625</v>
      </c>
    </row>
    <row r="15" spans="2:7" ht="36" customHeight="1">
      <c r="B15" s="21" t="s">
        <v>9</v>
      </c>
      <c r="C15" s="130">
        <f>G14</f>
        <v>77625</v>
      </c>
      <c r="D15" s="131"/>
      <c r="E15" s="131"/>
      <c r="F15" s="22" t="s">
        <v>7</v>
      </c>
      <c r="G15" s="23" t="e">
        <f>#REF!+#REF!+#REF!+#REF!+#REF!+#REF!+#REF!+#REF!+#REF!+#REF!+#REF!+#REF!+#REF!+#REF!+G5+#REF!+G14</f>
        <v>#REF!</v>
      </c>
    </row>
    <row r="16" spans="2:7" ht="6" customHeight="1">
      <c r="B16" s="24"/>
      <c r="C16" s="25"/>
      <c r="D16" s="26"/>
      <c r="E16" s="27"/>
      <c r="F16" s="28"/>
      <c r="G16" s="29"/>
    </row>
    <row r="17" spans="2:9" ht="17.399999999999999">
      <c r="B17" s="30" t="s">
        <v>10</v>
      </c>
      <c r="C17" s="31"/>
      <c r="D17" s="32"/>
      <c r="E17" s="33"/>
      <c r="F17" s="34"/>
      <c r="G17" s="35"/>
    </row>
    <row r="18" spans="2:9" ht="17.399999999999999">
      <c r="B18" s="30" t="s">
        <v>11</v>
      </c>
      <c r="C18" s="31"/>
      <c r="D18" s="32"/>
      <c r="E18" s="33"/>
      <c r="F18" s="34"/>
      <c r="G18" s="35"/>
    </row>
    <row r="19" spans="2:9" ht="17.399999999999999" customHeight="1">
      <c r="B19" s="121" t="s">
        <v>26</v>
      </c>
      <c r="C19" s="121"/>
      <c r="D19" s="121"/>
      <c r="E19" s="121"/>
      <c r="F19" s="121"/>
      <c r="G19" s="121"/>
      <c r="H19" s="121"/>
      <c r="I19" s="121"/>
    </row>
    <row r="20" spans="2:9" ht="6" customHeight="1">
      <c r="B20" s="36"/>
      <c r="C20" s="37"/>
      <c r="D20" s="38"/>
      <c r="E20" s="27"/>
      <c r="F20" s="27"/>
      <c r="G20" s="39"/>
    </row>
    <row r="21" spans="2:9" ht="18">
      <c r="B21" s="24"/>
      <c r="C21" s="25"/>
      <c r="D21" s="26"/>
      <c r="E21" s="27"/>
      <c r="F21" s="40" t="s">
        <v>12</v>
      </c>
      <c r="G21" s="29"/>
    </row>
  </sheetData>
  <mergeCells count="7">
    <mergeCell ref="B19:I19"/>
    <mergeCell ref="G4:G6"/>
    <mergeCell ref="C15:E15"/>
    <mergeCell ref="D4:D6"/>
    <mergeCell ref="E4:E6"/>
    <mergeCell ref="F4:F6"/>
    <mergeCell ref="B4:C5"/>
  </mergeCells>
  <pageMargins left="0.26" right="0.23" top="0.74803149606299213" bottom="0.74803149606299213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topLeftCell="A3" workbookViewId="0">
      <selection activeCell="B9" sqref="B9:G18"/>
    </sheetView>
  </sheetViews>
  <sheetFormatPr defaultRowHeight="14.4"/>
  <cols>
    <col min="1" max="1" width="0.44140625" customWidth="1"/>
    <col min="2" max="2" width="20.6640625" customWidth="1"/>
    <col min="3" max="3" width="21.5546875" customWidth="1"/>
    <col min="4" max="5" width="11.6640625" customWidth="1"/>
    <col min="6" max="6" width="14.77734375" customWidth="1"/>
    <col min="7" max="7" width="18.33203125" customWidth="1"/>
  </cols>
  <sheetData>
    <row r="1" spans="1:7" ht="18">
      <c r="B1" s="1"/>
      <c r="C1" s="2" t="s">
        <v>0</v>
      </c>
      <c r="D1" s="3"/>
      <c r="E1" s="4"/>
      <c r="F1" s="5"/>
      <c r="G1" s="6"/>
    </row>
    <row r="2" spans="1:7" ht="25.8">
      <c r="C2" s="7" t="s">
        <v>1</v>
      </c>
      <c r="D2" s="3"/>
      <c r="E2" s="4"/>
      <c r="F2" s="5"/>
      <c r="G2" s="8"/>
    </row>
    <row r="3" spans="1:7" ht="25.8">
      <c r="B3" s="9" t="s">
        <v>68</v>
      </c>
      <c r="C3" s="10"/>
      <c r="D3" s="11"/>
      <c r="E3" s="12"/>
      <c r="F3" s="5"/>
      <c r="G3" s="6"/>
    </row>
    <row r="4" spans="1:7" ht="14.4" customHeight="1">
      <c r="B4" s="122" t="s">
        <v>13</v>
      </c>
      <c r="C4" s="123"/>
      <c r="D4" s="126" t="s">
        <v>2</v>
      </c>
      <c r="E4" s="126" t="s">
        <v>2</v>
      </c>
      <c r="F4" s="126" t="s">
        <v>3</v>
      </c>
      <c r="G4" s="129" t="s">
        <v>20</v>
      </c>
    </row>
    <row r="5" spans="1:7" ht="14.4" customHeight="1">
      <c r="B5" s="124"/>
      <c r="C5" s="125"/>
      <c r="D5" s="127"/>
      <c r="E5" s="127"/>
      <c r="F5" s="127"/>
      <c r="G5" s="129"/>
    </row>
    <row r="6" spans="1:7" ht="55.2" customHeight="1">
      <c r="B6" s="13" t="s">
        <v>4</v>
      </c>
      <c r="C6" s="13" t="s">
        <v>5</v>
      </c>
      <c r="D6" s="128"/>
      <c r="E6" s="128"/>
      <c r="F6" s="128"/>
      <c r="G6" s="129"/>
    </row>
    <row r="7" spans="1:7" ht="22.95" customHeight="1">
      <c r="B7" s="56"/>
      <c r="C7" s="56"/>
      <c r="D7" s="57" t="s">
        <v>6</v>
      </c>
      <c r="E7" s="58" t="s">
        <v>7</v>
      </c>
      <c r="F7" s="58" t="s">
        <v>7</v>
      </c>
      <c r="G7" s="59" t="s">
        <v>7</v>
      </c>
    </row>
    <row r="8" spans="1:7" ht="6" customHeight="1">
      <c r="B8" s="60"/>
      <c r="C8" s="61"/>
      <c r="D8" s="62"/>
      <c r="E8" s="63"/>
      <c r="F8" s="63"/>
      <c r="G8" s="64"/>
    </row>
    <row r="9" spans="1:7" ht="22.95" customHeight="1">
      <c r="A9" s="1"/>
      <c r="B9" s="19" t="s">
        <v>27</v>
      </c>
      <c r="C9" s="41" t="s">
        <v>28</v>
      </c>
      <c r="D9" s="98"/>
      <c r="E9" s="97"/>
      <c r="F9" s="78">
        <v>5060</v>
      </c>
      <c r="G9" s="45">
        <f t="shared" ref="G9:G15" si="0">E9+F9</f>
        <v>5060</v>
      </c>
    </row>
    <row r="10" spans="1:7" ht="22.95" customHeight="1">
      <c r="A10" s="1"/>
      <c r="B10" s="19"/>
      <c r="C10" s="41" t="s">
        <v>29</v>
      </c>
      <c r="D10" s="98"/>
      <c r="E10" s="78"/>
      <c r="F10" s="78">
        <v>8149</v>
      </c>
      <c r="G10" s="45">
        <f t="shared" si="0"/>
        <v>8149</v>
      </c>
    </row>
    <row r="11" spans="1:7" ht="22.95" customHeight="1">
      <c r="A11" s="1"/>
      <c r="B11" s="19"/>
      <c r="C11" s="53" t="s">
        <v>30</v>
      </c>
      <c r="D11" s="98"/>
      <c r="E11" s="78"/>
      <c r="F11" s="78">
        <v>6697</v>
      </c>
      <c r="G11" s="45">
        <f t="shared" si="0"/>
        <v>6697</v>
      </c>
    </row>
    <row r="12" spans="1:7" ht="22.95" customHeight="1">
      <c r="A12" s="1"/>
      <c r="B12" s="19"/>
      <c r="C12" s="41" t="s">
        <v>31</v>
      </c>
      <c r="D12" s="99">
        <v>2227</v>
      </c>
      <c r="E12" s="78">
        <v>12627</v>
      </c>
      <c r="F12" s="78">
        <v>9320</v>
      </c>
      <c r="G12" s="45">
        <f t="shared" si="0"/>
        <v>21947</v>
      </c>
    </row>
    <row r="13" spans="1:7" ht="22.95" customHeight="1">
      <c r="A13" s="1"/>
      <c r="B13" s="19"/>
      <c r="C13" s="41" t="s">
        <v>32</v>
      </c>
      <c r="D13" s="82">
        <v>2655</v>
      </c>
      <c r="E13" s="47">
        <v>15054</v>
      </c>
      <c r="F13" s="78">
        <v>7537</v>
      </c>
      <c r="G13" s="45">
        <f t="shared" si="0"/>
        <v>22591</v>
      </c>
    </row>
    <row r="14" spans="1:7" ht="22.95" customHeight="1">
      <c r="A14" s="1"/>
      <c r="B14" s="19"/>
      <c r="C14" s="41" t="s">
        <v>33</v>
      </c>
      <c r="D14" s="98"/>
      <c r="E14" s="78"/>
      <c r="F14" s="78">
        <v>12875</v>
      </c>
      <c r="G14" s="45">
        <f t="shared" si="0"/>
        <v>12875</v>
      </c>
    </row>
    <row r="15" spans="1:7" ht="22.95" customHeight="1">
      <c r="A15" s="1"/>
      <c r="B15" s="83"/>
      <c r="C15" s="106" t="s">
        <v>34</v>
      </c>
      <c r="D15" s="107"/>
      <c r="E15" s="108"/>
      <c r="F15" s="109">
        <v>8720</v>
      </c>
      <c r="G15" s="102">
        <f t="shared" si="0"/>
        <v>8720</v>
      </c>
    </row>
    <row r="16" spans="1:7" ht="22.95" customHeight="1">
      <c r="A16" s="1"/>
      <c r="B16" s="134"/>
      <c r="C16" s="136" t="s">
        <v>75</v>
      </c>
      <c r="D16" s="110">
        <v>1803</v>
      </c>
      <c r="E16" s="111">
        <v>11269</v>
      </c>
      <c r="F16" s="138">
        <v>8320</v>
      </c>
      <c r="G16" s="45">
        <f>SUM(E16:F16)</f>
        <v>19589</v>
      </c>
    </row>
    <row r="17" spans="1:9" ht="22.95" customHeight="1">
      <c r="A17" s="1"/>
      <c r="B17" s="135"/>
      <c r="C17" s="137"/>
      <c r="D17" s="110">
        <v>130</v>
      </c>
      <c r="E17" s="111">
        <v>531</v>
      </c>
      <c r="F17" s="139"/>
      <c r="G17" s="45">
        <f t="shared" ref="G17" si="1">SUM(E17:F17)</f>
        <v>531</v>
      </c>
    </row>
    <row r="18" spans="1:9" ht="22.95" customHeight="1" thickBot="1">
      <c r="A18" s="1"/>
      <c r="B18" s="20" t="s">
        <v>8</v>
      </c>
      <c r="C18" s="84"/>
      <c r="D18" s="74">
        <f>SUM(D9:D17)</f>
        <v>6815</v>
      </c>
      <c r="E18" s="74">
        <f>SUM(E9:E17)</f>
        <v>39481</v>
      </c>
      <c r="F18" s="74">
        <f>SUM(F9:F16)</f>
        <v>66678</v>
      </c>
      <c r="G18" s="105">
        <f>SUM(G9:G17)</f>
        <v>106159</v>
      </c>
    </row>
    <row r="19" spans="1:9" ht="36" customHeight="1">
      <c r="B19" s="21" t="s">
        <v>9</v>
      </c>
      <c r="C19" s="130">
        <f>G18</f>
        <v>106159</v>
      </c>
      <c r="D19" s="131"/>
      <c r="E19" s="131"/>
      <c r="F19" s="22" t="s">
        <v>7</v>
      </c>
      <c r="G19" s="23" t="e">
        <v>#REF!</v>
      </c>
    </row>
    <row r="20" spans="1:9" ht="6" customHeight="1">
      <c r="B20" s="24"/>
      <c r="C20" s="25"/>
      <c r="D20" s="26"/>
      <c r="E20" s="27"/>
      <c r="F20" s="28"/>
      <c r="G20" s="29"/>
    </row>
    <row r="21" spans="1:9" ht="17.399999999999999">
      <c r="B21" s="30" t="s">
        <v>10</v>
      </c>
      <c r="C21" s="31"/>
      <c r="D21" s="72"/>
      <c r="E21" s="33"/>
      <c r="F21" s="34"/>
      <c r="G21" s="35"/>
    </row>
    <row r="22" spans="1:9" ht="17.399999999999999">
      <c r="B22" s="30" t="s">
        <v>11</v>
      </c>
      <c r="C22" s="31"/>
      <c r="D22" s="72"/>
      <c r="E22" s="33"/>
      <c r="F22" s="34"/>
      <c r="G22" s="35"/>
    </row>
    <row r="23" spans="1:9" ht="17.399999999999999" customHeight="1">
      <c r="B23" s="121" t="s">
        <v>26</v>
      </c>
      <c r="C23" s="121"/>
      <c r="D23" s="121"/>
      <c r="E23" s="121"/>
      <c r="F23" s="121"/>
      <c r="G23" s="121"/>
      <c r="H23" s="121"/>
      <c r="I23" s="121"/>
    </row>
    <row r="24" spans="1:9" ht="6" customHeight="1">
      <c r="B24" s="24"/>
      <c r="C24" s="25"/>
      <c r="D24" s="26"/>
      <c r="E24" s="27"/>
      <c r="F24" s="28"/>
      <c r="G24" s="29"/>
    </row>
    <row r="25" spans="1:9" ht="18">
      <c r="B25" s="24"/>
      <c r="C25" s="25"/>
      <c r="D25" s="26"/>
      <c r="E25" s="27"/>
      <c r="F25" s="40" t="s">
        <v>12</v>
      </c>
      <c r="G25" s="29"/>
    </row>
  </sheetData>
  <mergeCells count="10">
    <mergeCell ref="B23:I23"/>
    <mergeCell ref="B4:C5"/>
    <mergeCell ref="D4:D6"/>
    <mergeCell ref="E4:E6"/>
    <mergeCell ref="F4:F6"/>
    <mergeCell ref="G4:G6"/>
    <mergeCell ref="C19:E19"/>
    <mergeCell ref="B16:B17"/>
    <mergeCell ref="C16:C17"/>
    <mergeCell ref="F16:F17"/>
  </mergeCells>
  <pageMargins left="0.11811023622047245" right="0" top="0.74803149606299213" bottom="0.74803149606299213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B9" sqref="B9:G15"/>
    </sheetView>
  </sheetViews>
  <sheetFormatPr defaultRowHeight="14.4"/>
  <cols>
    <col min="1" max="1" width="0.109375" customWidth="1"/>
    <col min="2" max="2" width="20.6640625" customWidth="1"/>
    <col min="3" max="3" width="23.6640625" customWidth="1"/>
    <col min="4" max="5" width="11.6640625" customWidth="1"/>
    <col min="6" max="6" width="14.77734375" customWidth="1"/>
    <col min="7" max="7" width="15.88671875" customWidth="1"/>
  </cols>
  <sheetData>
    <row r="1" spans="1:7" ht="18">
      <c r="B1" s="1"/>
      <c r="C1" s="2" t="s">
        <v>0</v>
      </c>
      <c r="D1" s="3"/>
      <c r="E1" s="4"/>
      <c r="F1" s="5"/>
      <c r="G1" s="6"/>
    </row>
    <row r="2" spans="1:7" ht="25.8">
      <c r="C2" s="7" t="s">
        <v>1</v>
      </c>
      <c r="D2" s="3"/>
      <c r="E2" s="4"/>
      <c r="F2" s="5"/>
      <c r="G2" s="8"/>
    </row>
    <row r="3" spans="1:7" ht="25.8">
      <c r="B3" s="9" t="s">
        <v>68</v>
      </c>
      <c r="C3" s="10"/>
      <c r="D3" s="11"/>
      <c r="E3" s="12"/>
      <c r="F3" s="5"/>
      <c r="G3" s="6"/>
    </row>
    <row r="4" spans="1:7">
      <c r="B4" s="122" t="s">
        <v>13</v>
      </c>
      <c r="C4" s="123"/>
      <c r="D4" s="126" t="s">
        <v>2</v>
      </c>
      <c r="E4" s="126" t="s">
        <v>2</v>
      </c>
      <c r="F4" s="126" t="s">
        <v>3</v>
      </c>
      <c r="G4" s="129" t="s">
        <v>20</v>
      </c>
    </row>
    <row r="5" spans="1:7">
      <c r="B5" s="124"/>
      <c r="C5" s="125"/>
      <c r="D5" s="127"/>
      <c r="E5" s="127"/>
      <c r="F5" s="127"/>
      <c r="G5" s="129"/>
    </row>
    <row r="6" spans="1:7" ht="55.2" customHeight="1">
      <c r="B6" s="13" t="s">
        <v>4</v>
      </c>
      <c r="C6" s="13" t="s">
        <v>5</v>
      </c>
      <c r="D6" s="128"/>
      <c r="E6" s="128"/>
      <c r="F6" s="128"/>
      <c r="G6" s="129"/>
    </row>
    <row r="7" spans="1:7" ht="22.95" customHeight="1">
      <c r="B7" s="56"/>
      <c r="C7" s="56"/>
      <c r="D7" s="57" t="s">
        <v>6</v>
      </c>
      <c r="E7" s="58" t="s">
        <v>7</v>
      </c>
      <c r="F7" s="58" t="s">
        <v>7</v>
      </c>
      <c r="G7" s="59" t="s">
        <v>7</v>
      </c>
    </row>
    <row r="8" spans="1:7" ht="6" customHeight="1">
      <c r="B8" s="60"/>
      <c r="C8" s="61"/>
      <c r="D8" s="62"/>
      <c r="E8" s="63"/>
      <c r="F8" s="63"/>
      <c r="G8" s="64"/>
    </row>
    <row r="9" spans="1:7" ht="22.95" customHeight="1">
      <c r="A9" s="1"/>
      <c r="B9" s="85" t="s">
        <v>35</v>
      </c>
      <c r="C9" s="53" t="s">
        <v>69</v>
      </c>
      <c r="D9" s="113">
        <v>310</v>
      </c>
      <c r="E9" s="114">
        <v>1758</v>
      </c>
      <c r="F9" s="115">
        <v>2890</v>
      </c>
      <c r="G9" s="86">
        <f>E9+F9</f>
        <v>4648</v>
      </c>
    </row>
    <row r="10" spans="1:7" ht="22.95" customHeight="1">
      <c r="A10" s="1"/>
      <c r="B10" s="112"/>
      <c r="C10" s="53" t="s">
        <v>36</v>
      </c>
      <c r="D10" s="140" t="s">
        <v>76</v>
      </c>
      <c r="E10" s="141"/>
      <c r="F10" s="142"/>
      <c r="G10" s="86">
        <v>219241</v>
      </c>
    </row>
    <row r="11" spans="1:7" ht="22.95" customHeight="1">
      <c r="A11" s="1"/>
      <c r="B11" s="19"/>
      <c r="C11" s="116" t="s">
        <v>37</v>
      </c>
      <c r="D11" s="117">
        <v>598</v>
      </c>
      <c r="E11" s="118">
        <v>4664</v>
      </c>
      <c r="F11" s="119">
        <v>15705</v>
      </c>
      <c r="G11" s="120">
        <f t="shared" ref="G11:G14" si="0">E11+F11</f>
        <v>20369</v>
      </c>
    </row>
    <row r="12" spans="1:7" ht="22.95" customHeight="1">
      <c r="A12" s="1"/>
      <c r="B12" s="19"/>
      <c r="C12" s="53" t="s">
        <v>38</v>
      </c>
      <c r="D12" s="100"/>
      <c r="E12" s="47"/>
      <c r="F12" s="44">
        <v>11505</v>
      </c>
      <c r="G12" s="86">
        <f t="shared" si="0"/>
        <v>11505</v>
      </c>
    </row>
    <row r="13" spans="1:7" ht="22.95" customHeight="1">
      <c r="A13" s="1"/>
      <c r="B13" s="19"/>
      <c r="C13" s="53" t="s">
        <v>39</v>
      </c>
      <c r="D13" s="77"/>
      <c r="E13" s="87"/>
      <c r="F13" s="44">
        <v>7580</v>
      </c>
      <c r="G13" s="86">
        <f t="shared" si="0"/>
        <v>7580</v>
      </c>
    </row>
    <row r="14" spans="1:7" ht="22.95" customHeight="1">
      <c r="A14" s="1"/>
      <c r="B14" s="19"/>
      <c r="C14" s="88" t="s">
        <v>40</v>
      </c>
      <c r="D14" s="77"/>
      <c r="E14" s="87"/>
      <c r="F14" s="44">
        <v>3610</v>
      </c>
      <c r="G14" s="86">
        <f t="shared" si="0"/>
        <v>3610</v>
      </c>
    </row>
    <row r="15" spans="1:7" ht="22.95" customHeight="1" thickBot="1">
      <c r="B15" s="20" t="s">
        <v>8</v>
      </c>
      <c r="C15" s="89"/>
      <c r="D15" s="51">
        <f>SUM(D9:D14)</f>
        <v>908</v>
      </c>
      <c r="E15" s="52">
        <f>SUM(E9:E14)</f>
        <v>6422</v>
      </c>
      <c r="F15" s="52">
        <f>SUM(F9:F14)</f>
        <v>41290</v>
      </c>
      <c r="G15" s="92">
        <f>SUM(G9:G14)</f>
        <v>266953</v>
      </c>
    </row>
    <row r="16" spans="1:7" ht="36" customHeight="1">
      <c r="B16" s="21" t="s">
        <v>9</v>
      </c>
      <c r="C16" s="130">
        <f>G15</f>
        <v>266953</v>
      </c>
      <c r="D16" s="131"/>
      <c r="E16" s="131"/>
      <c r="F16" s="22" t="s">
        <v>7</v>
      </c>
      <c r="G16" s="23"/>
    </row>
    <row r="17" spans="2:9" ht="6" customHeight="1">
      <c r="B17" s="24"/>
      <c r="C17" s="25"/>
      <c r="D17" s="26"/>
      <c r="E17" s="27"/>
      <c r="F17" s="28"/>
      <c r="G17" s="29"/>
    </row>
    <row r="18" spans="2:9" ht="17.399999999999999" customHeight="1">
      <c r="B18" s="30" t="s">
        <v>10</v>
      </c>
      <c r="C18" s="31"/>
      <c r="D18" s="72"/>
      <c r="E18" s="33"/>
      <c r="F18" s="34"/>
      <c r="G18" s="35"/>
    </row>
    <row r="19" spans="2:9" ht="17.399999999999999">
      <c r="B19" s="30" t="s">
        <v>11</v>
      </c>
      <c r="C19" s="31"/>
      <c r="D19" s="72"/>
      <c r="E19" s="33"/>
      <c r="F19" s="34"/>
      <c r="G19" s="35"/>
    </row>
    <row r="20" spans="2:9" ht="17.399999999999999" customHeight="1">
      <c r="B20" s="121" t="s">
        <v>26</v>
      </c>
      <c r="C20" s="121"/>
      <c r="D20" s="121"/>
      <c r="E20" s="121"/>
      <c r="F20" s="121"/>
      <c r="G20" s="121"/>
      <c r="H20" s="121"/>
      <c r="I20" s="121"/>
    </row>
    <row r="21" spans="2:9" ht="18">
      <c r="B21" s="24"/>
      <c r="C21" s="25"/>
      <c r="D21" s="26"/>
      <c r="E21" s="27"/>
      <c r="F21" s="40" t="s">
        <v>12</v>
      </c>
      <c r="G21" s="29"/>
    </row>
  </sheetData>
  <mergeCells count="8">
    <mergeCell ref="B20:I20"/>
    <mergeCell ref="B4:C5"/>
    <mergeCell ref="D4:D6"/>
    <mergeCell ref="E4:E6"/>
    <mergeCell ref="F4:F6"/>
    <mergeCell ref="G4:G6"/>
    <mergeCell ref="C16:E16"/>
    <mergeCell ref="D10:F10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2"/>
  <sheetViews>
    <sheetView workbookViewId="0">
      <selection activeCell="B9" sqref="B9:G15"/>
    </sheetView>
  </sheetViews>
  <sheetFormatPr defaultRowHeight="14.4"/>
  <cols>
    <col min="1" max="1" width="0.44140625" customWidth="1"/>
    <col min="2" max="2" width="20.6640625" customWidth="1"/>
    <col min="3" max="3" width="18.6640625" customWidth="1"/>
    <col min="4" max="5" width="11.6640625" customWidth="1"/>
    <col min="6" max="6" width="14.77734375" customWidth="1"/>
    <col min="7" max="7" width="20.441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68</v>
      </c>
      <c r="C3" s="10"/>
      <c r="D3" s="11"/>
      <c r="E3" s="12"/>
      <c r="F3" s="5"/>
      <c r="G3" s="6"/>
    </row>
    <row r="4" spans="2:7">
      <c r="B4" s="122" t="s">
        <v>13</v>
      </c>
      <c r="C4" s="123"/>
      <c r="D4" s="126" t="s">
        <v>2</v>
      </c>
      <c r="E4" s="126" t="s">
        <v>2</v>
      </c>
      <c r="F4" s="126" t="s">
        <v>3</v>
      </c>
      <c r="G4" s="129" t="s">
        <v>20</v>
      </c>
    </row>
    <row r="5" spans="2:7">
      <c r="B5" s="124"/>
      <c r="C5" s="125"/>
      <c r="D5" s="127"/>
      <c r="E5" s="127"/>
      <c r="F5" s="127"/>
      <c r="G5" s="129"/>
    </row>
    <row r="6" spans="2:7" ht="55.2" customHeight="1">
      <c r="B6" s="13" t="s">
        <v>4</v>
      </c>
      <c r="C6" s="13" t="s">
        <v>5</v>
      </c>
      <c r="D6" s="128"/>
      <c r="E6" s="128"/>
      <c r="F6" s="128"/>
      <c r="G6" s="129"/>
    </row>
    <row r="7" spans="2:7" ht="22.95" customHeight="1">
      <c r="B7" s="56"/>
      <c r="C7" s="56"/>
      <c r="D7" s="57" t="s">
        <v>6</v>
      </c>
      <c r="E7" s="58" t="s">
        <v>7</v>
      </c>
      <c r="F7" s="58" t="s">
        <v>7</v>
      </c>
      <c r="G7" s="59" t="s">
        <v>7</v>
      </c>
    </row>
    <row r="8" spans="2:7" ht="6" customHeight="1">
      <c r="B8" s="60"/>
      <c r="C8" s="61"/>
      <c r="D8" s="62"/>
      <c r="E8" s="63"/>
      <c r="F8" s="63"/>
      <c r="G8" s="64"/>
    </row>
    <row r="9" spans="2:7" ht="22.95" customHeight="1">
      <c r="B9" s="19" t="s">
        <v>41</v>
      </c>
      <c r="C9" s="41" t="s">
        <v>42</v>
      </c>
      <c r="D9" s="79"/>
      <c r="E9" s="80"/>
      <c r="F9" s="78">
        <v>5660</v>
      </c>
      <c r="G9" s="45">
        <f>E9+F9</f>
        <v>5660</v>
      </c>
    </row>
    <row r="10" spans="2:7" ht="22.95" customHeight="1">
      <c r="B10" s="19"/>
      <c r="C10" s="41" t="s">
        <v>43</v>
      </c>
      <c r="D10" s="79"/>
      <c r="E10" s="80"/>
      <c r="F10" s="80">
        <v>5060</v>
      </c>
      <c r="G10" s="45">
        <f t="shared" ref="G10:G14" si="0">E10+F10</f>
        <v>5060</v>
      </c>
    </row>
    <row r="11" spans="2:7" ht="22.95" customHeight="1">
      <c r="B11" s="19"/>
      <c r="C11" s="41" t="s">
        <v>44</v>
      </c>
      <c r="D11" s="79"/>
      <c r="E11" s="80"/>
      <c r="F11" s="78">
        <v>3920</v>
      </c>
      <c r="G11" s="45">
        <f t="shared" si="0"/>
        <v>3920</v>
      </c>
    </row>
    <row r="12" spans="2:7" ht="22.95" customHeight="1">
      <c r="B12" s="19"/>
      <c r="C12" s="41" t="s">
        <v>45</v>
      </c>
      <c r="D12" s="79"/>
      <c r="E12" s="80"/>
      <c r="F12" s="78">
        <v>7640</v>
      </c>
      <c r="G12" s="45">
        <f t="shared" si="0"/>
        <v>7640</v>
      </c>
    </row>
    <row r="13" spans="2:7" ht="22.95" customHeight="1">
      <c r="B13" s="19"/>
      <c r="C13" s="41" t="s">
        <v>46</v>
      </c>
      <c r="D13" s="79"/>
      <c r="E13" s="80"/>
      <c r="F13" s="78">
        <v>6840</v>
      </c>
      <c r="G13" s="45">
        <f t="shared" si="0"/>
        <v>6840</v>
      </c>
    </row>
    <row r="14" spans="2:7" ht="22.95" customHeight="1">
      <c r="B14" s="19"/>
      <c r="C14" s="41" t="s">
        <v>47</v>
      </c>
      <c r="D14" s="79"/>
      <c r="E14" s="80"/>
      <c r="F14" s="78">
        <v>7640</v>
      </c>
      <c r="G14" s="45">
        <f t="shared" si="0"/>
        <v>7640</v>
      </c>
    </row>
    <row r="15" spans="2:7" ht="22.95" customHeight="1" thickBot="1">
      <c r="B15" s="20" t="s">
        <v>8</v>
      </c>
      <c r="C15" s="90"/>
      <c r="D15" s="91"/>
      <c r="E15" s="91"/>
      <c r="F15" s="91">
        <f>SUM(F9:F14)</f>
        <v>36760</v>
      </c>
      <c r="G15" s="93">
        <f>SUM(G9:G14)</f>
        <v>36760</v>
      </c>
    </row>
    <row r="16" spans="2:7" ht="36" customHeight="1">
      <c r="B16" s="21" t="s">
        <v>9</v>
      </c>
      <c r="C16" s="130">
        <f>G15</f>
        <v>36760</v>
      </c>
      <c r="D16" s="131"/>
      <c r="E16" s="131"/>
      <c r="F16" s="22" t="s">
        <v>7</v>
      </c>
      <c r="G16" s="23" t="e">
        <v>#REF!</v>
      </c>
    </row>
    <row r="17" spans="2:9" ht="6" customHeight="1">
      <c r="B17" s="24"/>
      <c r="C17" s="25"/>
      <c r="D17" s="26"/>
      <c r="E17" s="27"/>
      <c r="F17" s="28"/>
      <c r="G17" s="29"/>
    </row>
    <row r="18" spans="2:9" ht="17.399999999999999">
      <c r="B18" s="30" t="s">
        <v>10</v>
      </c>
      <c r="C18" s="31"/>
      <c r="D18" s="72"/>
      <c r="E18" s="33"/>
      <c r="F18" s="34"/>
      <c r="G18" s="35"/>
    </row>
    <row r="19" spans="2:9" ht="17.399999999999999">
      <c r="B19" s="30" t="s">
        <v>11</v>
      </c>
      <c r="C19" s="31"/>
      <c r="D19" s="72"/>
      <c r="E19" s="33"/>
      <c r="F19" s="34"/>
      <c r="G19" s="35"/>
    </row>
    <row r="20" spans="2:9" ht="17.399999999999999" customHeight="1">
      <c r="B20" s="121" t="s">
        <v>26</v>
      </c>
      <c r="C20" s="121"/>
      <c r="D20" s="121"/>
      <c r="E20" s="121"/>
      <c r="F20" s="121"/>
      <c r="G20" s="121"/>
      <c r="H20" s="121"/>
      <c r="I20" s="121"/>
    </row>
    <row r="21" spans="2:9" ht="6" customHeight="1">
      <c r="B21" s="24"/>
      <c r="C21" s="25"/>
      <c r="D21" s="26"/>
      <c r="E21" s="27"/>
      <c r="F21" s="28"/>
      <c r="G21" s="29"/>
    </row>
    <row r="22" spans="2:9" ht="18">
      <c r="B22" s="24"/>
      <c r="C22" s="25"/>
      <c r="D22" s="26"/>
      <c r="E22" s="27"/>
      <c r="F22" s="40" t="s">
        <v>12</v>
      </c>
      <c r="G22" s="29"/>
    </row>
  </sheetData>
  <mergeCells count="7">
    <mergeCell ref="B20:I20"/>
    <mergeCell ref="B4:C5"/>
    <mergeCell ref="D4:D6"/>
    <mergeCell ref="E4:E6"/>
    <mergeCell ref="F4:F6"/>
    <mergeCell ref="G4:G6"/>
    <mergeCell ref="C16:E16"/>
  </mergeCells>
  <pageMargins left="0.11811023622047245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1"/>
  <sheetViews>
    <sheetView topLeftCell="B8" workbookViewId="0">
      <selection activeCell="B9" sqref="B9:G24"/>
    </sheetView>
  </sheetViews>
  <sheetFormatPr defaultRowHeight="14.4"/>
  <cols>
    <col min="1" max="1" width="1.6640625" hidden="1" customWidth="1"/>
    <col min="2" max="2" width="20.6640625" customWidth="1"/>
    <col min="3" max="3" width="18.6640625" customWidth="1"/>
    <col min="4" max="5" width="11.6640625" customWidth="1"/>
    <col min="6" max="6" width="14.77734375" customWidth="1"/>
    <col min="7" max="7" width="20.664062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68</v>
      </c>
      <c r="C3" s="10"/>
      <c r="D3" s="11"/>
      <c r="E3" s="12"/>
      <c r="F3" s="5"/>
      <c r="G3" s="6"/>
    </row>
    <row r="4" spans="2:7">
      <c r="B4" s="122" t="s">
        <v>13</v>
      </c>
      <c r="C4" s="123"/>
      <c r="D4" s="126" t="s">
        <v>2</v>
      </c>
      <c r="E4" s="126" t="s">
        <v>2</v>
      </c>
      <c r="F4" s="126" t="s">
        <v>3</v>
      </c>
      <c r="G4" s="129" t="s">
        <v>20</v>
      </c>
    </row>
    <row r="5" spans="2:7">
      <c r="B5" s="124"/>
      <c r="C5" s="125"/>
      <c r="D5" s="127"/>
      <c r="E5" s="127"/>
      <c r="F5" s="127"/>
      <c r="G5" s="129"/>
    </row>
    <row r="6" spans="2:7" ht="55.2" customHeight="1">
      <c r="B6" s="13" t="s">
        <v>4</v>
      </c>
      <c r="C6" s="13" t="s">
        <v>5</v>
      </c>
      <c r="D6" s="128"/>
      <c r="E6" s="128"/>
      <c r="F6" s="128"/>
      <c r="G6" s="129"/>
    </row>
    <row r="7" spans="2:7" ht="22.95" customHeight="1">
      <c r="B7" s="56"/>
      <c r="C7" s="56"/>
      <c r="D7" s="57" t="s">
        <v>6</v>
      </c>
      <c r="E7" s="58" t="s">
        <v>7</v>
      </c>
      <c r="F7" s="58" t="s">
        <v>7</v>
      </c>
      <c r="G7" s="59" t="s">
        <v>7</v>
      </c>
    </row>
    <row r="8" spans="2:7" ht="6" customHeight="1">
      <c r="B8" s="60"/>
      <c r="C8" s="61"/>
      <c r="D8" s="62"/>
      <c r="E8" s="63"/>
      <c r="F8" s="63"/>
      <c r="G8" s="64"/>
    </row>
    <row r="9" spans="2:7" ht="22.95" customHeight="1">
      <c r="B9" s="19" t="s">
        <v>48</v>
      </c>
      <c r="C9" s="41" t="s">
        <v>49</v>
      </c>
      <c r="D9" s="70">
        <v>489</v>
      </c>
      <c r="E9" s="47">
        <v>2773</v>
      </c>
      <c r="F9" s="78">
        <v>1890</v>
      </c>
      <c r="G9" s="45">
        <f t="shared" ref="G9:G23" si="0">E9+F9</f>
        <v>4663</v>
      </c>
    </row>
    <row r="10" spans="2:7" ht="22.95" customHeight="1">
      <c r="B10" s="19"/>
      <c r="C10" s="41" t="s">
        <v>70</v>
      </c>
      <c r="D10" s="101"/>
      <c r="E10" s="47"/>
      <c r="F10" s="78">
        <v>3000</v>
      </c>
      <c r="G10" s="45">
        <f t="shared" si="0"/>
        <v>3000</v>
      </c>
    </row>
    <row r="11" spans="2:7" ht="22.95" customHeight="1">
      <c r="B11" s="19"/>
      <c r="C11" s="41" t="s">
        <v>50</v>
      </c>
      <c r="D11" s="79"/>
      <c r="E11" s="80"/>
      <c r="F11" s="78">
        <v>14155</v>
      </c>
      <c r="G11" s="45">
        <f t="shared" si="0"/>
        <v>14155</v>
      </c>
    </row>
    <row r="12" spans="2:7" ht="22.95" customHeight="1">
      <c r="B12" s="19"/>
      <c r="C12" s="41" t="s">
        <v>71</v>
      </c>
      <c r="D12" s="79"/>
      <c r="E12" s="80"/>
      <c r="F12" s="78">
        <v>3615</v>
      </c>
      <c r="G12" s="45">
        <f t="shared" si="0"/>
        <v>3615</v>
      </c>
    </row>
    <row r="13" spans="2:7" ht="22.95" customHeight="1">
      <c r="B13" s="19"/>
      <c r="C13" s="41" t="s">
        <v>51</v>
      </c>
      <c r="D13" s="79"/>
      <c r="E13" s="80"/>
      <c r="F13" s="78">
        <v>13055</v>
      </c>
      <c r="G13" s="45">
        <f t="shared" si="0"/>
        <v>13055</v>
      </c>
    </row>
    <row r="14" spans="2:7" ht="22.95" customHeight="1">
      <c r="B14" s="19"/>
      <c r="C14" s="41" t="s">
        <v>52</v>
      </c>
      <c r="D14" s="70">
        <v>1241</v>
      </c>
      <c r="E14" s="47">
        <v>7036</v>
      </c>
      <c r="F14" s="78">
        <v>8320</v>
      </c>
      <c r="G14" s="45">
        <f t="shared" si="0"/>
        <v>15356</v>
      </c>
    </row>
    <row r="15" spans="2:7" ht="22.95" customHeight="1">
      <c r="B15" s="94"/>
      <c r="C15" s="41" t="s">
        <v>53</v>
      </c>
      <c r="D15" s="70">
        <v>304</v>
      </c>
      <c r="E15" s="47">
        <v>1724</v>
      </c>
      <c r="F15" s="78">
        <v>3000</v>
      </c>
      <c r="G15" s="45">
        <f t="shared" si="0"/>
        <v>4724</v>
      </c>
    </row>
    <row r="16" spans="2:7" ht="22.95" customHeight="1">
      <c r="B16" s="95"/>
      <c r="C16" s="41" t="s">
        <v>54</v>
      </c>
      <c r="D16" s="79"/>
      <c r="E16" s="80"/>
      <c r="F16" s="78">
        <v>8320</v>
      </c>
      <c r="G16" s="45">
        <f t="shared" si="0"/>
        <v>8320</v>
      </c>
    </row>
    <row r="17" spans="2:9" ht="22.95" customHeight="1">
      <c r="B17" s="95"/>
      <c r="C17" s="41" t="s">
        <v>55</v>
      </c>
      <c r="D17" s="79"/>
      <c r="E17" s="80"/>
      <c r="F17" s="78">
        <v>5060</v>
      </c>
      <c r="G17" s="45">
        <f t="shared" si="0"/>
        <v>5060</v>
      </c>
    </row>
    <row r="18" spans="2:9" ht="22.95" customHeight="1">
      <c r="B18" s="95"/>
      <c r="C18" s="41" t="s">
        <v>56</v>
      </c>
      <c r="D18" s="70">
        <v>619</v>
      </c>
      <c r="E18" s="47">
        <v>3510</v>
      </c>
      <c r="F18" s="96"/>
      <c r="G18" s="45">
        <f t="shared" si="0"/>
        <v>3510</v>
      </c>
    </row>
    <row r="19" spans="2:9" ht="22.95" customHeight="1">
      <c r="B19" s="95"/>
      <c r="C19" s="41" t="s">
        <v>46</v>
      </c>
      <c r="D19" s="79"/>
      <c r="E19" s="80"/>
      <c r="F19" s="78">
        <v>5660</v>
      </c>
      <c r="G19" s="45">
        <f t="shared" si="0"/>
        <v>5660</v>
      </c>
    </row>
    <row r="20" spans="2:9" ht="22.95" customHeight="1">
      <c r="B20" s="95"/>
      <c r="C20" s="41" t="s">
        <v>72</v>
      </c>
      <c r="D20" s="79"/>
      <c r="E20" s="80"/>
      <c r="F20" s="78">
        <v>3000</v>
      </c>
      <c r="G20" s="45">
        <f t="shared" si="0"/>
        <v>3000</v>
      </c>
    </row>
    <row r="21" spans="2:9" ht="22.95" customHeight="1">
      <c r="B21" s="95"/>
      <c r="C21" s="41" t="s">
        <v>57</v>
      </c>
      <c r="D21" s="79"/>
      <c r="E21" s="80"/>
      <c r="F21" s="78">
        <v>5660</v>
      </c>
      <c r="G21" s="45">
        <f t="shared" si="0"/>
        <v>5660</v>
      </c>
    </row>
    <row r="22" spans="2:9" ht="22.95" customHeight="1">
      <c r="B22" s="95"/>
      <c r="C22" s="41" t="s">
        <v>58</v>
      </c>
      <c r="D22" s="70">
        <v>252</v>
      </c>
      <c r="E22" s="47">
        <v>1429</v>
      </c>
      <c r="F22" s="78">
        <v>7840</v>
      </c>
      <c r="G22" s="45">
        <f t="shared" si="0"/>
        <v>9269</v>
      </c>
    </row>
    <row r="23" spans="2:9" ht="22.95" customHeight="1">
      <c r="B23" s="95"/>
      <c r="C23" s="53" t="s">
        <v>73</v>
      </c>
      <c r="D23" s="47"/>
      <c r="E23" s="47"/>
      <c r="F23" s="78">
        <v>2999</v>
      </c>
      <c r="G23" s="45">
        <f t="shared" si="0"/>
        <v>2999</v>
      </c>
    </row>
    <row r="24" spans="2:9" ht="22.95" customHeight="1" thickBot="1">
      <c r="B24" s="20" t="s">
        <v>8</v>
      </c>
      <c r="C24" s="50"/>
      <c r="D24" s="51">
        <f>SUM(D9:D22)</f>
        <v>2905</v>
      </c>
      <c r="E24" s="52">
        <f>SUM(E9:E22)</f>
        <v>16472</v>
      </c>
      <c r="F24" s="52">
        <f>SUM(F9:F23)</f>
        <v>85574</v>
      </c>
      <c r="G24" s="103">
        <f>SUM(G9:G23)</f>
        <v>102046</v>
      </c>
    </row>
    <row r="25" spans="2:9" ht="36" customHeight="1">
      <c r="B25" s="21" t="s">
        <v>9</v>
      </c>
      <c r="C25" s="130">
        <f>G24</f>
        <v>102046</v>
      </c>
      <c r="D25" s="131"/>
      <c r="E25" s="131"/>
      <c r="F25" s="22" t="s">
        <v>7</v>
      </c>
      <c r="G25" s="23" t="e">
        <v>#REF!</v>
      </c>
    </row>
    <row r="26" spans="2:9" ht="6" customHeight="1">
      <c r="B26" s="24"/>
      <c r="C26" s="25"/>
      <c r="D26" s="26"/>
      <c r="E26" s="27"/>
      <c r="F26" s="28"/>
      <c r="G26" s="29"/>
    </row>
    <row r="27" spans="2:9" ht="17.399999999999999">
      <c r="B27" s="30" t="s">
        <v>10</v>
      </c>
      <c r="C27" s="31"/>
      <c r="D27" s="72"/>
      <c r="E27" s="33"/>
      <c r="F27" s="34"/>
      <c r="G27" s="35"/>
    </row>
    <row r="28" spans="2:9" ht="17.399999999999999">
      <c r="B28" s="30" t="s">
        <v>11</v>
      </c>
      <c r="C28" s="31"/>
      <c r="D28" s="72"/>
      <c r="E28" s="33"/>
      <c r="F28" s="34"/>
      <c r="G28" s="35"/>
    </row>
    <row r="29" spans="2:9" ht="17.399999999999999" customHeight="1">
      <c r="B29" s="121" t="s">
        <v>26</v>
      </c>
      <c r="C29" s="121"/>
      <c r="D29" s="121"/>
      <c r="E29" s="121"/>
      <c r="F29" s="121"/>
      <c r="G29" s="121"/>
      <c r="H29" s="121"/>
      <c r="I29" s="121"/>
    </row>
    <row r="30" spans="2:9" ht="6" customHeight="1">
      <c r="B30" s="24"/>
      <c r="C30" s="25"/>
      <c r="D30" s="26"/>
      <c r="E30" s="27"/>
      <c r="F30" s="28"/>
      <c r="G30" s="29"/>
    </row>
    <row r="31" spans="2:9" ht="18">
      <c r="B31" s="24"/>
      <c r="C31" s="25"/>
      <c r="D31" s="26"/>
      <c r="E31" s="27"/>
      <c r="F31" s="40" t="s">
        <v>12</v>
      </c>
      <c r="G31" s="29"/>
    </row>
  </sheetData>
  <mergeCells count="7">
    <mergeCell ref="B29:I29"/>
    <mergeCell ref="B4:C5"/>
    <mergeCell ref="D4:D6"/>
    <mergeCell ref="E4:E6"/>
    <mergeCell ref="F4:F6"/>
    <mergeCell ref="G4:G6"/>
    <mergeCell ref="C25:E25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I25"/>
  <sheetViews>
    <sheetView tabSelected="1" workbookViewId="0">
      <selection activeCell="B3" sqref="B3"/>
    </sheetView>
  </sheetViews>
  <sheetFormatPr defaultRowHeight="14.4"/>
  <cols>
    <col min="1" max="1" width="0.109375" customWidth="1"/>
    <col min="2" max="3" width="20.6640625" customWidth="1"/>
    <col min="4" max="5" width="11.6640625" customWidth="1"/>
    <col min="6" max="6" width="14.77734375" customWidth="1"/>
    <col min="7" max="7" width="19.109375" customWidth="1"/>
  </cols>
  <sheetData>
    <row r="1" spans="2:7" ht="18">
      <c r="B1" s="1"/>
      <c r="C1" s="2" t="s">
        <v>0</v>
      </c>
      <c r="D1" s="3"/>
      <c r="E1" s="4"/>
      <c r="F1" s="5"/>
      <c r="G1" s="6"/>
    </row>
    <row r="2" spans="2:7" ht="25.8">
      <c r="C2" s="7" t="s">
        <v>1</v>
      </c>
      <c r="D2" s="3"/>
      <c r="E2" s="4"/>
      <c r="F2" s="5"/>
      <c r="G2" s="8"/>
    </row>
    <row r="3" spans="2:7" ht="25.8">
      <c r="B3" s="9" t="s">
        <v>68</v>
      </c>
      <c r="C3" s="10"/>
      <c r="D3" s="11"/>
      <c r="E3" s="12"/>
      <c r="F3" s="5"/>
      <c r="G3" s="6"/>
    </row>
    <row r="4" spans="2:7" ht="14.4" customHeight="1">
      <c r="B4" s="122" t="s">
        <v>13</v>
      </c>
      <c r="C4" s="123"/>
      <c r="D4" s="126" t="s">
        <v>2</v>
      </c>
      <c r="E4" s="126" t="s">
        <v>2</v>
      </c>
      <c r="F4" s="126" t="s">
        <v>3</v>
      </c>
      <c r="G4" s="129" t="s">
        <v>20</v>
      </c>
    </row>
    <row r="5" spans="2:7" ht="14.4" customHeight="1">
      <c r="B5" s="124"/>
      <c r="C5" s="125"/>
      <c r="D5" s="127"/>
      <c r="E5" s="127"/>
      <c r="F5" s="127"/>
      <c r="G5" s="129"/>
    </row>
    <row r="6" spans="2:7" ht="54.9" customHeight="1">
      <c r="B6" s="13" t="s">
        <v>4</v>
      </c>
      <c r="C6" s="13" t="s">
        <v>5</v>
      </c>
      <c r="D6" s="128"/>
      <c r="E6" s="128"/>
      <c r="F6" s="128"/>
      <c r="G6" s="129"/>
    </row>
    <row r="7" spans="2:7" ht="23.1" customHeight="1">
      <c r="B7" s="56"/>
      <c r="C7" s="56"/>
      <c r="D7" s="57" t="s">
        <v>6</v>
      </c>
      <c r="E7" s="58" t="s">
        <v>7</v>
      </c>
      <c r="F7" s="58" t="s">
        <v>7</v>
      </c>
      <c r="G7" s="59" t="s">
        <v>7</v>
      </c>
    </row>
    <row r="8" spans="2:7" ht="6" customHeight="1">
      <c r="B8" s="60"/>
      <c r="C8" s="61"/>
      <c r="D8" s="62"/>
      <c r="E8" s="63"/>
      <c r="F8" s="63"/>
      <c r="G8" s="64"/>
    </row>
    <row r="9" spans="2:7" ht="23.1" customHeight="1">
      <c r="B9" s="19" t="s">
        <v>59</v>
      </c>
      <c r="C9" s="41" t="s">
        <v>74</v>
      </c>
      <c r="D9" s="104">
        <v>458</v>
      </c>
      <c r="E9" s="81">
        <v>2597</v>
      </c>
      <c r="F9" s="78"/>
      <c r="G9" s="45">
        <f>E9+F9</f>
        <v>2597</v>
      </c>
    </row>
    <row r="10" spans="2:7" ht="23.1" customHeight="1">
      <c r="B10" s="19"/>
      <c r="C10" s="41" t="s">
        <v>60</v>
      </c>
      <c r="D10" s="79"/>
      <c r="E10" s="81"/>
      <c r="F10" s="78">
        <v>6840</v>
      </c>
      <c r="G10" s="45">
        <f>E10+F10</f>
        <v>6840</v>
      </c>
    </row>
    <row r="11" spans="2:7" ht="23.1" customHeight="1">
      <c r="B11" s="19"/>
      <c r="C11" s="41" t="s">
        <v>61</v>
      </c>
      <c r="D11" s="79"/>
      <c r="E11" s="81"/>
      <c r="F11" s="78">
        <v>6840</v>
      </c>
      <c r="G11" s="45">
        <f t="shared" ref="G11:G17" si="0">E11+F11</f>
        <v>6840</v>
      </c>
    </row>
    <row r="12" spans="2:7" ht="23.1" customHeight="1">
      <c r="B12" s="19"/>
      <c r="C12" s="53" t="s">
        <v>62</v>
      </c>
      <c r="D12" s="77"/>
      <c r="E12" s="81"/>
      <c r="F12" s="78">
        <v>11810</v>
      </c>
      <c r="G12" s="45">
        <f t="shared" si="0"/>
        <v>11810</v>
      </c>
    </row>
    <row r="13" spans="2:7" ht="23.1" customHeight="1">
      <c r="B13" s="19"/>
      <c r="C13" s="53" t="s">
        <v>63</v>
      </c>
      <c r="D13" s="77"/>
      <c r="E13" s="81"/>
      <c r="F13" s="78">
        <v>6840</v>
      </c>
      <c r="G13" s="45">
        <f t="shared" si="0"/>
        <v>6840</v>
      </c>
    </row>
    <row r="14" spans="2:7" ht="23.1" customHeight="1">
      <c r="B14" s="19"/>
      <c r="C14" s="41" t="s">
        <v>64</v>
      </c>
      <c r="D14" s="79"/>
      <c r="E14" s="81"/>
      <c r="F14" s="78">
        <v>5660</v>
      </c>
      <c r="G14" s="45">
        <f t="shared" si="0"/>
        <v>5660</v>
      </c>
    </row>
    <row r="15" spans="2:7" ht="23.1" customHeight="1">
      <c r="B15" s="19"/>
      <c r="C15" s="41" t="s">
        <v>65</v>
      </c>
      <c r="D15" s="79"/>
      <c r="E15" s="81"/>
      <c r="F15" s="78">
        <v>13665</v>
      </c>
      <c r="G15" s="45">
        <f t="shared" si="0"/>
        <v>13665</v>
      </c>
    </row>
    <row r="16" spans="2:7" ht="23.1" customHeight="1">
      <c r="B16" s="19"/>
      <c r="C16" s="41" t="s">
        <v>66</v>
      </c>
      <c r="D16" s="79"/>
      <c r="E16" s="81"/>
      <c r="F16" s="80">
        <v>13680</v>
      </c>
      <c r="G16" s="45">
        <f t="shared" si="0"/>
        <v>13680</v>
      </c>
    </row>
    <row r="17" spans="2:9" ht="23.1" customHeight="1">
      <c r="B17" s="19"/>
      <c r="C17" s="41" t="s">
        <v>67</v>
      </c>
      <c r="D17" s="70">
        <v>437</v>
      </c>
      <c r="E17" s="47">
        <v>2478</v>
      </c>
      <c r="F17" s="80">
        <v>2890</v>
      </c>
      <c r="G17" s="45">
        <f t="shared" si="0"/>
        <v>5368</v>
      </c>
    </row>
    <row r="18" spans="2:9" ht="23.1" customHeight="1" thickBot="1">
      <c r="B18" s="20" t="s">
        <v>8</v>
      </c>
      <c r="C18" s="50"/>
      <c r="D18" s="73">
        <f>SUM(D9:D17)</f>
        <v>895</v>
      </c>
      <c r="E18" s="74">
        <f t="shared" ref="E18:G18" si="1">SUM(E9:E17)</f>
        <v>5075</v>
      </c>
      <c r="F18" s="74">
        <f t="shared" si="1"/>
        <v>68225</v>
      </c>
      <c r="G18" s="76">
        <f t="shared" si="1"/>
        <v>73300</v>
      </c>
    </row>
    <row r="19" spans="2:9" ht="36" customHeight="1">
      <c r="B19" s="21" t="s">
        <v>9</v>
      </c>
      <c r="C19" s="130">
        <f>G18</f>
        <v>73300</v>
      </c>
      <c r="D19" s="131"/>
      <c r="E19" s="131"/>
      <c r="F19" s="22" t="s">
        <v>7</v>
      </c>
      <c r="G19" s="23"/>
    </row>
    <row r="20" spans="2:9" ht="6" customHeight="1">
      <c r="B20" s="24"/>
      <c r="C20" s="25"/>
      <c r="D20" s="26"/>
      <c r="E20" s="27"/>
      <c r="F20" s="28"/>
      <c r="G20" s="29"/>
    </row>
    <row r="21" spans="2:9" ht="18" customHeight="1">
      <c r="B21" s="30" t="s">
        <v>10</v>
      </c>
      <c r="C21" s="31"/>
      <c r="D21" s="72"/>
      <c r="E21" s="33"/>
      <c r="F21" s="34"/>
      <c r="G21" s="35"/>
    </row>
    <row r="22" spans="2:9" ht="17.399999999999999">
      <c r="B22" s="30" t="s">
        <v>11</v>
      </c>
      <c r="C22" s="31"/>
      <c r="D22" s="72"/>
      <c r="E22" s="33"/>
      <c r="F22" s="34"/>
      <c r="G22" s="35"/>
    </row>
    <row r="23" spans="2:9" ht="18" customHeight="1">
      <c r="B23" s="121" t="s">
        <v>26</v>
      </c>
      <c r="C23" s="121"/>
      <c r="D23" s="121"/>
      <c r="E23" s="121"/>
      <c r="F23" s="121"/>
      <c r="G23" s="121"/>
      <c r="H23" s="121"/>
      <c r="I23" s="121"/>
    </row>
    <row r="24" spans="2:9" ht="6" customHeight="1">
      <c r="B24" s="24"/>
      <c r="C24" s="25"/>
      <c r="D24" s="26"/>
      <c r="E24" s="27"/>
      <c r="F24" s="28"/>
      <c r="G24" s="29"/>
    </row>
    <row r="25" spans="2:9" ht="18">
      <c r="B25" s="24"/>
      <c r="C25" s="25"/>
      <c r="D25" s="26"/>
      <c r="E25" s="27"/>
      <c r="F25" s="40" t="s">
        <v>12</v>
      </c>
      <c r="G25" s="29"/>
    </row>
  </sheetData>
  <mergeCells count="7">
    <mergeCell ref="C19:E19"/>
    <mergeCell ref="B23:I23"/>
    <mergeCell ref="B4:C5"/>
    <mergeCell ref="D4:D6"/>
    <mergeCell ref="E4:E6"/>
    <mergeCell ref="F4:F6"/>
    <mergeCell ref="G4:G6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сварщик</vt:lpstr>
      <vt:lpstr>антей</vt:lpstr>
      <vt:lpstr>гідротехнік</vt:lpstr>
      <vt:lpstr>десна-1</vt:lpstr>
      <vt:lpstr>зоря</vt:lpstr>
      <vt:lpstr>металург</vt:lpstr>
      <vt:lpstr>топливний</vt:lpstr>
      <vt:lpstr>антей!Область_печати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2024-12-20T11:46:48Z</dcterms:modified>
</cp:coreProperties>
</file>