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 firstSheet="2" activeTab="2"/>
  </bookViews>
  <sheets>
    <sheet name="прибрежний" sheetId="1" r:id="rId1"/>
    <sheet name="промінь" sheetId="2" r:id="rId2"/>
    <sheet name="хімік" sheetId="3" r:id="rId3"/>
    <sheet name="автомагістраль 1" sheetId="5" r:id="rId4"/>
    <sheet name="автомагістраль кдс" sheetId="8" r:id="rId5"/>
    <sheet name="будівельник 1" sheetId="10" r:id="rId6"/>
    <sheet name="деснянка 1" sheetId="9" r:id="rId7"/>
    <sheet name="зел луг" sheetId="11" r:id="rId8"/>
    <sheet name="Мінвуз" sheetId="4" r:id="rId9"/>
    <sheet name="росинка" sheetId="7" r:id="rId10"/>
    <sheet name="дорожник" sheetId="6" r:id="rId11"/>
    <sheet name="Лист9" sheetId="12" r:id="rId12"/>
    <sheet name="Лист10" sheetId="13" r:id="rId13"/>
    <sheet name="Лист11" sheetId="14" r:id="rId14"/>
  </sheets>
  <definedNames>
    <definedName name="_xlnm.Print_Area" localSheetId="4">'автомагістраль кдс'!$B$1:$H$17</definedName>
    <definedName name="_xlnm.Print_Area" localSheetId="5">'будівельник 1'!$B$1:$G$25</definedName>
    <definedName name="_xlnm.Print_Area" localSheetId="6">'деснянка 1'!$B$1:$G$24</definedName>
    <definedName name="_xlnm.Print_Area" localSheetId="10">дорожник!$B$1:$H$19</definedName>
    <definedName name="_xlnm.Print_Area" localSheetId="7">'зел луг'!$B$1:$G$27</definedName>
    <definedName name="_xlnm.Print_Area" localSheetId="8">Мінвуз!$B$1:$H$23</definedName>
    <definedName name="_xlnm.Print_Area" localSheetId="0">прибрежний!$B$1:$G$26</definedName>
    <definedName name="_xlnm.Print_Area" localSheetId="9">росинка!$B$1:$H$29</definedName>
  </definedNames>
  <calcPr calcId="124519"/>
</workbook>
</file>

<file path=xl/calcChain.xml><?xml version="1.0" encoding="utf-8"?>
<calcChain xmlns="http://schemas.openxmlformats.org/spreadsheetml/2006/main">
  <c r="D12" i="5"/>
  <c r="E12"/>
  <c r="F12"/>
  <c r="G11"/>
  <c r="G10"/>
  <c r="E23" i="7"/>
  <c r="F23"/>
  <c r="G13"/>
  <c r="G9"/>
  <c r="G10"/>
  <c r="G11"/>
  <c r="G12"/>
  <c r="D21"/>
  <c r="D20"/>
  <c r="D19"/>
  <c r="D18"/>
  <c r="D15"/>
  <c r="D14"/>
  <c r="D12"/>
  <c r="D23" s="1"/>
  <c r="F21" i="11"/>
  <c r="G21"/>
  <c r="G20"/>
  <c r="G19"/>
  <c r="D20"/>
  <c r="D16"/>
  <c r="D15"/>
  <c r="D14"/>
  <c r="D13"/>
  <c r="D12"/>
  <c r="D11"/>
  <c r="D10"/>
  <c r="D18" i="9"/>
  <c r="E18"/>
  <c r="F18"/>
  <c r="G18"/>
  <c r="G11"/>
  <c r="G12"/>
  <c r="G13"/>
  <c r="G14"/>
  <c r="G9"/>
  <c r="G10"/>
  <c r="G15"/>
  <c r="G16"/>
  <c r="G17"/>
  <c r="G19" i="10"/>
  <c r="G11"/>
  <c r="G12"/>
  <c r="G13"/>
  <c r="G14"/>
  <c r="G15"/>
  <c r="G16"/>
  <c r="G17"/>
  <c r="G18"/>
  <c r="E19"/>
  <c r="F19"/>
  <c r="G9"/>
  <c r="D16"/>
  <c r="D10"/>
  <c r="F13" i="8"/>
  <c r="G10"/>
  <c r="D11"/>
  <c r="F13" i="6"/>
  <c r="E13"/>
  <c r="D13"/>
  <c r="G12"/>
  <c r="G11"/>
  <c r="G10"/>
  <c r="G9"/>
  <c r="G22" i="7"/>
  <c r="G21"/>
  <c r="G20"/>
  <c r="G19"/>
  <c r="G18"/>
  <c r="G17"/>
  <c r="G16"/>
  <c r="G15"/>
  <c r="G14"/>
  <c r="G18" i="11"/>
  <c r="G17"/>
  <c r="G16"/>
  <c r="G15"/>
  <c r="G14"/>
  <c r="G13"/>
  <c r="G12"/>
  <c r="G11"/>
  <c r="G10"/>
  <c r="G9"/>
  <c r="C19" i="9"/>
  <c r="G10" i="10"/>
  <c r="E13" i="8"/>
  <c r="D13"/>
  <c r="G11"/>
  <c r="G12"/>
  <c r="G9"/>
  <c r="G13" s="1"/>
  <c r="G9" i="4"/>
  <c r="G10"/>
  <c r="G16" s="1"/>
  <c r="D17" s="1"/>
  <c r="G11"/>
  <c r="G12"/>
  <c r="G13"/>
  <c r="G14"/>
  <c r="G15"/>
  <c r="G8"/>
  <c r="G10" i="1"/>
  <c r="G11"/>
  <c r="G12"/>
  <c r="G13"/>
  <c r="G14"/>
  <c r="G15"/>
  <c r="G16"/>
  <c r="G17"/>
  <c r="G18"/>
  <c r="G9"/>
  <c r="G19" s="1"/>
  <c r="G9" i="5"/>
  <c r="G12" s="1"/>
  <c r="C13" s="1"/>
  <c r="F16" i="4"/>
  <c r="E16"/>
  <c r="F19" i="3"/>
  <c r="C20"/>
  <c r="G19"/>
  <c r="G18"/>
  <c r="G15"/>
  <c r="G10"/>
  <c r="G11"/>
  <c r="G12"/>
  <c r="G13"/>
  <c r="G14"/>
  <c r="G16"/>
  <c r="G17"/>
  <c r="G9"/>
  <c r="D22" i="2"/>
  <c r="E22"/>
  <c r="F22"/>
  <c r="G22"/>
  <c r="G20"/>
  <c r="G17"/>
  <c r="G12"/>
  <c r="G10"/>
  <c r="G11"/>
  <c r="G13"/>
  <c r="G14"/>
  <c r="G15"/>
  <c r="G16"/>
  <c r="G18"/>
  <c r="G19"/>
  <c r="G21"/>
  <c r="G9"/>
  <c r="C24"/>
  <c r="F19" i="1"/>
  <c r="E19"/>
  <c r="D15"/>
  <c r="D14"/>
  <c r="D13"/>
  <c r="D10"/>
  <c r="D9"/>
  <c r="G23" i="7" l="1"/>
  <c r="G13" i="6"/>
  <c r="C14" s="1"/>
  <c r="C24" i="7"/>
  <c r="C22" i="11"/>
  <c r="D19" i="10"/>
  <c r="C20"/>
  <c r="C14" i="8"/>
  <c r="C21" i="1"/>
  <c r="D19"/>
  <c r="D16" i="4" l="1"/>
  <c r="D11"/>
  <c r="D12"/>
  <c r="D9"/>
  <c r="D10"/>
  <c r="D8"/>
</calcChain>
</file>

<file path=xl/sharedStrings.xml><?xml version="1.0" encoding="utf-8"?>
<sst xmlns="http://schemas.openxmlformats.org/spreadsheetml/2006/main" count="327" uniqueCount="125">
  <si>
    <t xml:space="preserve">                               СО "ТРУДОВИК"</t>
  </si>
  <si>
    <t xml:space="preserve">                          Акт на від'єднання </t>
  </si>
  <si>
    <t>Борг за спожиту електро-енергію</t>
  </si>
  <si>
    <r>
      <t>Борг  по членським внескам та воді</t>
    </r>
    <r>
      <rPr>
        <b/>
        <sz val="16"/>
        <color indexed="8"/>
        <rFont val="Calibri"/>
        <family val="2"/>
        <charset val="204"/>
      </rPr>
      <t>***</t>
    </r>
  </si>
  <si>
    <t>Загальний борг</t>
  </si>
  <si>
    <t>СТ</t>
  </si>
  <si>
    <t>ПІБ</t>
  </si>
  <si>
    <t>кВт</t>
  </si>
  <si>
    <t>грн.</t>
  </si>
  <si>
    <t>Всього по СТ</t>
  </si>
  <si>
    <t>РАЗОМ</t>
  </si>
  <si>
    <t xml:space="preserve">***  Борг за попередні роки вказан  по тарифам згідно року нарахування. </t>
  </si>
  <si>
    <t>При сплаті боргу він буде перерахований  по діючим тарифам на час сплати</t>
  </si>
  <si>
    <t>Адміністрація</t>
  </si>
  <si>
    <t>Озерний масив</t>
  </si>
  <si>
    <t>Прибрежний</t>
  </si>
  <si>
    <t xml:space="preserve">Гребенніков </t>
  </si>
  <si>
    <t xml:space="preserve">Бобир </t>
  </si>
  <si>
    <t xml:space="preserve">Ковпан </t>
  </si>
  <si>
    <t xml:space="preserve">Береснев </t>
  </si>
  <si>
    <t xml:space="preserve">Клоченко </t>
  </si>
  <si>
    <t xml:space="preserve">Бондарьова </t>
  </si>
  <si>
    <t xml:space="preserve">           боржників від ел.ен. станом на 06.12.24р.</t>
  </si>
  <si>
    <t>Лунчева</t>
  </si>
  <si>
    <t>Кузнецов</t>
  </si>
  <si>
    <t>Токар</t>
  </si>
  <si>
    <t>Федянін</t>
  </si>
  <si>
    <t xml:space="preserve">               Акт на від'єднання </t>
  </si>
  <si>
    <t>Промінь</t>
  </si>
  <si>
    <t>Мальчевська</t>
  </si>
  <si>
    <t xml:space="preserve">Єрмолаєва  </t>
  </si>
  <si>
    <t xml:space="preserve">Левченко </t>
  </si>
  <si>
    <t xml:space="preserve">Бичков </t>
  </si>
  <si>
    <t>Кічко (2 діл.)</t>
  </si>
  <si>
    <t xml:space="preserve">Биков </t>
  </si>
  <si>
    <t xml:space="preserve">Сколозубов </t>
  </si>
  <si>
    <t xml:space="preserve">Воронкiна </t>
  </si>
  <si>
    <t xml:space="preserve">Філіпенко </t>
  </si>
  <si>
    <t xml:space="preserve">                 боржників від ел.ен. станом на 06.12.24р.</t>
  </si>
  <si>
    <t>Юрко</t>
  </si>
  <si>
    <t>Чорнокондратенко</t>
  </si>
  <si>
    <t>Мельницька</t>
  </si>
  <si>
    <t>Куров</t>
  </si>
  <si>
    <t>Хімік</t>
  </si>
  <si>
    <t>Бурмістров</t>
  </si>
  <si>
    <t xml:space="preserve">Носенко </t>
  </si>
  <si>
    <t xml:space="preserve">Скляр </t>
  </si>
  <si>
    <t xml:space="preserve">Мойсюк  </t>
  </si>
  <si>
    <t xml:space="preserve">Задорожна </t>
  </si>
  <si>
    <t xml:space="preserve">Шевченко  </t>
  </si>
  <si>
    <t xml:space="preserve">Мананков </t>
  </si>
  <si>
    <t>Чайка</t>
  </si>
  <si>
    <t>Тягнирядно</t>
  </si>
  <si>
    <t>Новіков</t>
  </si>
  <si>
    <t>Мінвуз</t>
  </si>
  <si>
    <t xml:space="preserve">Пржеорська </t>
  </si>
  <si>
    <t xml:space="preserve">Казанцева </t>
  </si>
  <si>
    <t>Баришніков(а)3/4(1/4)</t>
  </si>
  <si>
    <t xml:space="preserve">Кузьміч </t>
  </si>
  <si>
    <t>Макаренко</t>
  </si>
  <si>
    <t xml:space="preserve">Мірошниченко </t>
  </si>
  <si>
    <t xml:space="preserve">Решетняк </t>
  </si>
  <si>
    <t>Зельман</t>
  </si>
  <si>
    <t>Автомагістраль-1</t>
  </si>
  <si>
    <t xml:space="preserve">Бабенко </t>
  </si>
  <si>
    <t>Автомагістраль КДС</t>
  </si>
  <si>
    <t>Дорожник</t>
  </si>
  <si>
    <t>Росинка</t>
  </si>
  <si>
    <t>Зелений луг</t>
  </si>
  <si>
    <t>Деснянка 1</t>
  </si>
  <si>
    <t>Будівельник 1</t>
  </si>
  <si>
    <t xml:space="preserve">Сафронов </t>
  </si>
  <si>
    <t xml:space="preserve">Чубун </t>
  </si>
  <si>
    <t>Рязанова</t>
  </si>
  <si>
    <t>Коліушко</t>
  </si>
  <si>
    <t xml:space="preserve">Пестрякова </t>
  </si>
  <si>
    <t xml:space="preserve">Юрченко </t>
  </si>
  <si>
    <t xml:space="preserve">Буряков </t>
  </si>
  <si>
    <t>Остапенко</t>
  </si>
  <si>
    <t>Ленчик</t>
  </si>
  <si>
    <t>Миронюк</t>
  </si>
  <si>
    <t>Майдан</t>
  </si>
  <si>
    <t xml:space="preserve">Драгушєвський </t>
  </si>
  <si>
    <t>Вишенський</t>
  </si>
  <si>
    <t>Осередько  2 діл</t>
  </si>
  <si>
    <t xml:space="preserve">Оболкіна </t>
  </si>
  <si>
    <t xml:space="preserve">Плакся </t>
  </si>
  <si>
    <t>Купріян</t>
  </si>
  <si>
    <t xml:space="preserve">Прокопьева </t>
  </si>
  <si>
    <t xml:space="preserve">Кузьменко </t>
  </si>
  <si>
    <t xml:space="preserve">Владецька  </t>
  </si>
  <si>
    <t>Река</t>
  </si>
  <si>
    <t>Лук'янов</t>
  </si>
  <si>
    <t>Конаш</t>
  </si>
  <si>
    <t>Чичота</t>
  </si>
  <si>
    <t xml:space="preserve">Силенко </t>
  </si>
  <si>
    <t xml:space="preserve">Матвеєва </t>
  </si>
  <si>
    <t xml:space="preserve">Сергеєва </t>
  </si>
  <si>
    <r>
      <t xml:space="preserve">Войтова </t>
    </r>
    <r>
      <rPr>
        <sz val="14"/>
        <rFont val="Arial"/>
        <family val="2"/>
        <charset val="204"/>
      </rPr>
      <t>(Яворський)</t>
    </r>
    <r>
      <rPr>
        <sz val="10"/>
        <rFont val="Arial"/>
        <family val="2"/>
        <charset val="204"/>
      </rPr>
      <t xml:space="preserve"> </t>
    </r>
  </si>
  <si>
    <t xml:space="preserve">Ківшар </t>
  </si>
  <si>
    <t xml:space="preserve">Сніжко  </t>
  </si>
  <si>
    <t xml:space="preserve">Макарова </t>
  </si>
  <si>
    <t xml:space="preserve">Бойко </t>
  </si>
  <si>
    <t xml:space="preserve">Цілованська </t>
  </si>
  <si>
    <t xml:space="preserve">Сафонов </t>
  </si>
  <si>
    <t>Близнюк</t>
  </si>
  <si>
    <t xml:space="preserve">Горбач </t>
  </si>
  <si>
    <t>Романюк</t>
  </si>
  <si>
    <t xml:space="preserve">Петренко </t>
  </si>
  <si>
    <t>Шаповал (день/ніч)</t>
  </si>
  <si>
    <t>Мамедова</t>
  </si>
  <si>
    <t>Бойко</t>
  </si>
  <si>
    <t xml:space="preserve">Бондар </t>
  </si>
  <si>
    <t xml:space="preserve">Коробко </t>
  </si>
  <si>
    <t>Дрозд</t>
  </si>
  <si>
    <t>Куниця</t>
  </si>
  <si>
    <t>Василенко</t>
  </si>
  <si>
    <t>Ковальський</t>
  </si>
  <si>
    <t>Шафаренко</t>
  </si>
  <si>
    <r>
      <rPr>
        <sz val="14"/>
        <rFont val="Arial"/>
        <family val="2"/>
        <charset val="204"/>
      </rPr>
      <t>Суніна</t>
    </r>
    <r>
      <rPr>
        <sz val="10"/>
        <rFont val="Arial"/>
        <family val="2"/>
        <charset val="204"/>
      </rPr>
      <t xml:space="preserve"> </t>
    </r>
    <r>
      <rPr>
        <sz val="16"/>
        <rFont val="Arial"/>
        <family val="2"/>
        <charset val="204"/>
      </rPr>
      <t>(Хімченко)</t>
    </r>
  </si>
  <si>
    <t>Харіков</t>
  </si>
  <si>
    <t>Руденко</t>
  </si>
  <si>
    <t>Ковальчук</t>
  </si>
  <si>
    <t>Роговенко</t>
  </si>
  <si>
    <t>Трофимяк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</si>
</sst>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i/>
      <sz val="16"/>
      <color theme="1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i/>
      <sz val="2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i/>
      <sz val="16"/>
      <color theme="0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28"/>
      <name val="Calibri"/>
      <family val="2"/>
      <charset val="204"/>
      <scheme val="minor"/>
    </font>
    <font>
      <sz val="12"/>
      <name val="Arial"/>
      <family val="2"/>
      <charset val="204"/>
    </font>
    <font>
      <i/>
      <sz val="12"/>
      <color theme="0"/>
      <name val="Arial"/>
      <family val="2"/>
      <charset val="204"/>
    </font>
    <font>
      <b/>
      <i/>
      <sz val="16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2"/>
      <name val="Arial"/>
      <family val="2"/>
      <charset val="204"/>
    </font>
    <font>
      <i/>
      <sz val="16"/>
      <name val="Arial"/>
      <family val="2"/>
      <charset val="204"/>
    </font>
    <font>
      <sz val="14"/>
      <color theme="1"/>
      <name val="Arial"/>
      <family val="2"/>
      <charset val="204"/>
    </font>
    <font>
      <b/>
      <sz val="15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Border="1"/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ont="1"/>
    <xf numFmtId="164" fontId="1" fillId="0" borderId="0" xfId="0" applyNumberFormat="1" applyFont="1" applyBorder="1"/>
    <xf numFmtId="3" fontId="4" fillId="0" borderId="0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5" fillId="0" borderId="0" xfId="0" applyFont="1" applyBorder="1"/>
    <xf numFmtId="0" fontId="0" fillId="0" borderId="0" xfId="0" applyFont="1"/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wrapText="1"/>
    </xf>
    <xf numFmtId="3" fontId="14" fillId="0" borderId="10" xfId="0" applyNumberFormat="1" applyFont="1" applyBorder="1" applyAlignment="1">
      <alignment horizontal="center" wrapText="1"/>
    </xf>
    <xf numFmtId="3" fontId="17" fillId="0" borderId="11" xfId="0" applyNumberFormat="1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/>
    <xf numFmtId="3" fontId="23" fillId="0" borderId="0" xfId="0" applyNumberFormat="1" applyFont="1" applyAlignment="1"/>
    <xf numFmtId="3" fontId="2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3" fontId="21" fillId="0" borderId="0" xfId="0" applyNumberFormat="1" applyFont="1" applyBorder="1" applyAlignment="1">
      <alignment horizontal="center" wrapText="1"/>
    </xf>
    <xf numFmtId="164" fontId="22" fillId="0" borderId="0" xfId="0" applyNumberFormat="1" applyFont="1" applyBorder="1" applyAlignment="1">
      <alignment horizontal="center" wrapText="1"/>
    </xf>
    <xf numFmtId="0" fontId="10" fillId="0" borderId="5" xfId="0" applyFont="1" applyBorder="1" applyAlignment="1">
      <alignment vertical="center" wrapText="1"/>
    </xf>
    <xf numFmtId="0" fontId="24" fillId="0" borderId="4" xfId="0" applyFont="1" applyBorder="1" applyAlignment="1">
      <alignment wrapText="1"/>
    </xf>
    <xf numFmtId="3" fontId="25" fillId="0" borderId="12" xfId="0" applyNumberFormat="1" applyFont="1" applyBorder="1" applyAlignment="1">
      <alignment horizontal="center" wrapText="1"/>
    </xf>
    <xf numFmtId="3" fontId="24" fillId="0" borderId="4" xfId="0" applyNumberFormat="1" applyFont="1" applyBorder="1" applyAlignment="1">
      <alignment horizontal="center" vertical="top" wrapText="1"/>
    </xf>
    <xf numFmtId="3" fontId="24" fillId="0" borderId="4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wrapText="1"/>
    </xf>
    <xf numFmtId="0" fontId="26" fillId="0" borderId="1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center" wrapText="1"/>
    </xf>
    <xf numFmtId="0" fontId="17" fillId="0" borderId="9" xfId="0" applyFont="1" applyBorder="1" applyAlignment="1">
      <alignment vertical="center" wrapText="1"/>
    </xf>
    <xf numFmtId="0" fontId="12" fillId="0" borderId="10" xfId="0" applyFont="1" applyBorder="1" applyAlignment="1">
      <alignment wrapText="1"/>
    </xf>
    <xf numFmtId="0" fontId="18" fillId="0" borderId="0" xfId="0" applyFont="1" applyBorder="1" applyAlignment="1">
      <alignment vertical="center" wrapText="1"/>
    </xf>
    <xf numFmtId="3" fontId="19" fillId="0" borderId="0" xfId="0" applyNumberFormat="1" applyFont="1" applyAlignment="1">
      <alignment horizontal="center" vertical="center"/>
    </xf>
    <xf numFmtId="3" fontId="27" fillId="0" borderId="0" xfId="0" applyNumberFormat="1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3" fontId="20" fillId="0" borderId="0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3" fontId="16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3" fontId="2" fillId="0" borderId="0" xfId="0" applyNumberFormat="1" applyFont="1" applyBorder="1" applyAlignment="1"/>
    <xf numFmtId="3" fontId="0" fillId="0" borderId="0" xfId="0" applyNumberFormat="1" applyFont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3" fontId="4" fillId="0" borderId="0" xfId="0" applyNumberFormat="1" applyFont="1" applyBorder="1" applyAlignment="1"/>
    <xf numFmtId="164" fontId="1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Font="1" applyAlignment="1"/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wrapText="1"/>
    </xf>
    <xf numFmtId="3" fontId="9" fillId="0" borderId="14" xfId="0" applyNumberFormat="1" applyFont="1" applyBorder="1" applyAlignment="1">
      <alignment horizontal="center" wrapText="1"/>
    </xf>
    <xf numFmtId="3" fontId="10" fillId="0" borderId="14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wrapText="1"/>
    </xf>
    <xf numFmtId="0" fontId="10" fillId="0" borderId="4" xfId="0" applyFont="1" applyBorder="1" applyAlignment="1">
      <alignment vertical="center" wrapText="1"/>
    </xf>
    <xf numFmtId="0" fontId="24" fillId="0" borderId="13" xfId="0" applyFont="1" applyBorder="1" applyAlignment="1"/>
    <xf numFmtId="3" fontId="25" fillId="2" borderId="4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25" fillId="0" borderId="4" xfId="0" applyNumberFormat="1" applyFont="1" applyBorder="1" applyAlignment="1">
      <alignment horizontal="center" wrapText="1"/>
    </xf>
    <xf numFmtId="3" fontId="24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3" fontId="11" fillId="2" borderId="4" xfId="0" applyNumberFormat="1" applyFont="1" applyFill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0" fontId="28" fillId="0" borderId="13" xfId="0" applyFont="1" applyBorder="1" applyAlignment="1"/>
    <xf numFmtId="3" fontId="29" fillId="0" borderId="4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3" fontId="31" fillId="0" borderId="10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wrapText="1"/>
    </xf>
    <xf numFmtId="3" fontId="16" fillId="0" borderId="8" xfId="0" applyNumberFormat="1" applyFont="1" applyBorder="1" applyAlignment="1">
      <alignment horizontal="center" wrapText="1"/>
    </xf>
    <xf numFmtId="3" fontId="10" fillId="0" borderId="14" xfId="0" applyNumberFormat="1" applyFont="1" applyBorder="1" applyAlignment="1">
      <alignment horizontal="center" wrapText="1"/>
    </xf>
    <xf numFmtId="0" fontId="18" fillId="0" borderId="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24" fillId="0" borderId="4" xfId="0" applyFont="1" applyBorder="1" applyAlignment="1"/>
    <xf numFmtId="3" fontId="7" fillId="0" borderId="4" xfId="0" applyNumberFormat="1" applyFont="1" applyBorder="1" applyAlignment="1">
      <alignment horizontal="center" vertical="center" wrapText="1"/>
    </xf>
    <xf numFmtId="0" fontId="32" fillId="0" borderId="13" xfId="0" applyFont="1" applyBorder="1" applyAlignment="1"/>
    <xf numFmtId="3" fontId="14" fillId="0" borderId="16" xfId="0" applyNumberFormat="1" applyFont="1" applyBorder="1" applyAlignment="1">
      <alignment horizontal="center" wrapText="1"/>
    </xf>
    <xf numFmtId="3" fontId="17" fillId="0" borderId="17" xfId="0" applyNumberFormat="1" applyFont="1" applyBorder="1" applyAlignment="1">
      <alignment horizontal="center" wrapText="1"/>
    </xf>
    <xf numFmtId="3" fontId="33" fillId="0" borderId="8" xfId="0" applyNumberFormat="1" applyFont="1" applyBorder="1" applyAlignment="1">
      <alignment horizontal="center" wrapText="1"/>
    </xf>
    <xf numFmtId="0" fontId="20" fillId="0" borderId="13" xfId="0" applyFont="1" applyBorder="1" applyAlignment="1">
      <alignment vertical="center" wrapText="1"/>
    </xf>
    <xf numFmtId="1" fontId="33" fillId="0" borderId="13" xfId="0" applyNumberFormat="1" applyFont="1" applyBorder="1" applyAlignment="1">
      <alignment horizontal="center"/>
    </xf>
    <xf numFmtId="0" fontId="34" fillId="0" borderId="10" xfId="0" applyFont="1" applyBorder="1" applyAlignment="1">
      <alignment wrapText="1"/>
    </xf>
    <xf numFmtId="3" fontId="9" fillId="0" borderId="14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vertical="center" wrapText="1"/>
    </xf>
    <xf numFmtId="3" fontId="33" fillId="0" borderId="4" xfId="0" applyNumberFormat="1" applyFont="1" applyBorder="1" applyAlignment="1">
      <alignment horizontal="center" wrapText="1"/>
    </xf>
    <xf numFmtId="3" fontId="12" fillId="0" borderId="4" xfId="0" applyNumberFormat="1" applyFont="1" applyBorder="1" applyAlignment="1">
      <alignment horizontal="center" vertical="top" wrapText="1"/>
    </xf>
    <xf numFmtId="3" fontId="33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wrapText="1"/>
    </xf>
    <xf numFmtId="0" fontId="0" fillId="0" borderId="4" xfId="0" applyBorder="1"/>
    <xf numFmtId="3" fontId="25" fillId="0" borderId="5" xfId="0" applyNumberFormat="1" applyFont="1" applyBorder="1" applyAlignment="1">
      <alignment horizontal="center" wrapText="1"/>
    </xf>
    <xf numFmtId="3" fontId="12" fillId="0" borderId="4" xfId="0" applyNumberFormat="1" applyFont="1" applyBorder="1" applyAlignment="1">
      <alignment horizontal="center" wrapText="1"/>
    </xf>
    <xf numFmtId="3" fontId="11" fillId="2" borderId="13" xfId="0" applyNumberFormat="1" applyFont="1" applyFill="1" applyBorder="1" applyAlignment="1">
      <alignment horizontal="center" wrapText="1"/>
    </xf>
    <xf numFmtId="3" fontId="33" fillId="0" borderId="5" xfId="0" applyNumberFormat="1" applyFont="1" applyBorder="1" applyAlignment="1">
      <alignment horizontal="center"/>
    </xf>
    <xf numFmtId="3" fontId="13" fillId="0" borderId="17" xfId="0" applyNumberFormat="1" applyFont="1" applyBorder="1" applyAlignment="1">
      <alignment horizontal="center" wrapText="1"/>
    </xf>
    <xf numFmtId="0" fontId="36" fillId="0" borderId="4" xfId="0" applyFont="1" applyBorder="1" applyAlignment="1"/>
    <xf numFmtId="0" fontId="24" fillId="0" borderId="14" xfId="0" applyFont="1" applyBorder="1" applyAlignment="1"/>
    <xf numFmtId="3" fontId="25" fillId="0" borderId="14" xfId="0" applyNumberFormat="1" applyFont="1" applyBorder="1" applyAlignment="1">
      <alignment horizont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wrapText="1"/>
    </xf>
    <xf numFmtId="0" fontId="10" fillId="0" borderId="14" xfId="0" applyFont="1" applyBorder="1" applyAlignment="1">
      <alignment vertical="center" wrapText="1"/>
    </xf>
    <xf numFmtId="0" fontId="17" fillId="0" borderId="19" xfId="0" applyFont="1" applyBorder="1" applyAlignment="1">
      <alignment vertical="center"/>
    </xf>
    <xf numFmtId="0" fontId="24" fillId="0" borderId="20" xfId="0" applyFont="1" applyBorder="1" applyAlignment="1"/>
    <xf numFmtId="3" fontId="25" fillId="0" borderId="20" xfId="0" applyNumberFormat="1" applyFont="1" applyBorder="1" applyAlignment="1">
      <alignment horizontal="center" wrapText="1"/>
    </xf>
    <xf numFmtId="3" fontId="12" fillId="0" borderId="20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wrapText="1"/>
    </xf>
    <xf numFmtId="3" fontId="33" fillId="0" borderId="13" xfId="0" applyNumberFormat="1" applyFont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wrapText="1"/>
    </xf>
    <xf numFmtId="0" fontId="10" fillId="0" borderId="8" xfId="0" applyFont="1" applyBorder="1" applyAlignment="1">
      <alignment vertical="center" wrapText="1"/>
    </xf>
    <xf numFmtId="0" fontId="12" fillId="0" borderId="13" xfId="0" applyFont="1" applyBorder="1" applyAlignment="1">
      <alignment wrapText="1"/>
    </xf>
    <xf numFmtId="0" fontId="36" fillId="0" borderId="13" xfId="0" applyFont="1" applyBorder="1" applyAlignment="1"/>
    <xf numFmtId="3" fontId="16" fillId="0" borderId="8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wrapText="1"/>
    </xf>
    <xf numFmtId="0" fontId="20" fillId="0" borderId="4" xfId="0" applyFont="1" applyBorder="1" applyAlignment="1">
      <alignment vertical="center" wrapText="1"/>
    </xf>
    <xf numFmtId="1" fontId="33" fillId="0" borderId="4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3" fontId="19" fillId="0" borderId="18" xfId="0" applyNumberFormat="1" applyFont="1" applyBorder="1" applyAlignment="1">
      <alignment horizontal="center" vertical="top" wrapText="1"/>
    </xf>
    <xf numFmtId="0" fontId="24" fillId="0" borderId="2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wrapText="1"/>
    </xf>
    <xf numFmtId="3" fontId="7" fillId="0" borderId="7" xfId="0" applyNumberFormat="1" applyFont="1" applyBorder="1" applyAlignment="1">
      <alignment horizontal="center" wrapText="1"/>
    </xf>
    <xf numFmtId="3" fontId="7" fillId="0" borderId="8" xfId="0" applyNumberFormat="1" applyFont="1" applyBorder="1" applyAlignment="1">
      <alignment horizont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7"/>
  <sheetViews>
    <sheetView topLeftCell="A7" workbookViewId="0">
      <selection activeCell="C21" sqref="C21:E21"/>
    </sheetView>
  </sheetViews>
  <sheetFormatPr defaultRowHeight="14.4"/>
  <cols>
    <col min="1" max="1" width="2.88671875" customWidth="1"/>
    <col min="2" max="2" width="20.21875" customWidth="1"/>
    <col min="3" max="3" width="18.21875" customWidth="1"/>
    <col min="4" max="4" width="11.88671875" customWidth="1"/>
    <col min="5" max="5" width="12.88671875" customWidth="1"/>
    <col min="6" max="6" width="15" customWidth="1"/>
    <col min="7" max="7" width="18.886718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22</v>
      </c>
      <c r="C3" s="10"/>
      <c r="D3" s="11"/>
      <c r="E3" s="12"/>
      <c r="F3" s="5"/>
      <c r="G3" s="6"/>
    </row>
    <row r="4" spans="2:7">
      <c r="B4" s="133" t="s">
        <v>14</v>
      </c>
      <c r="C4" s="134"/>
      <c r="D4" s="131" t="s">
        <v>2</v>
      </c>
      <c r="E4" s="132" t="s">
        <v>2</v>
      </c>
      <c r="F4" s="132" t="s">
        <v>3</v>
      </c>
      <c r="G4" s="130" t="s">
        <v>4</v>
      </c>
    </row>
    <row r="5" spans="2:7" ht="26.4" customHeight="1">
      <c r="B5" s="135"/>
      <c r="C5" s="136"/>
      <c r="D5" s="131"/>
      <c r="E5" s="132"/>
      <c r="F5" s="132"/>
      <c r="G5" s="130"/>
    </row>
    <row r="6" spans="2:7" ht="53.4" customHeight="1">
      <c r="B6" s="13" t="s">
        <v>5</v>
      </c>
      <c r="C6" s="13" t="s">
        <v>6</v>
      </c>
      <c r="D6" s="132"/>
      <c r="E6" s="132"/>
      <c r="F6" s="132"/>
      <c r="G6" s="130"/>
    </row>
    <row r="7" spans="2:7" ht="21">
      <c r="B7" s="14"/>
      <c r="C7" s="14"/>
      <c r="D7" s="15" t="s">
        <v>7</v>
      </c>
      <c r="E7" s="16" t="s">
        <v>8</v>
      </c>
      <c r="F7" s="16" t="s">
        <v>8</v>
      </c>
      <c r="G7" s="17" t="s">
        <v>8</v>
      </c>
    </row>
    <row r="8" spans="2:7" ht="10.8" customHeight="1">
      <c r="B8" s="14"/>
      <c r="C8" s="14"/>
      <c r="D8" s="18">
        <v>5.67</v>
      </c>
      <c r="E8" s="16"/>
      <c r="F8" s="16"/>
      <c r="G8" s="17"/>
    </row>
    <row r="9" spans="2:7" ht="24.6" customHeight="1">
      <c r="B9" s="32" t="s">
        <v>15</v>
      </c>
      <c r="C9" s="33" t="s">
        <v>16</v>
      </c>
      <c r="D9" s="34">
        <f>E9/$D$8</f>
        <v>0</v>
      </c>
      <c r="E9" s="35"/>
      <c r="F9" s="36">
        <v>5060</v>
      </c>
      <c r="G9" s="37">
        <f>E9+F9</f>
        <v>5060</v>
      </c>
    </row>
    <row r="10" spans="2:7" ht="23.4">
      <c r="B10" s="38"/>
      <c r="C10" s="33" t="s">
        <v>17</v>
      </c>
      <c r="D10" s="34">
        <f t="shared" ref="D10:D15" si="0">E10/$D$8</f>
        <v>0</v>
      </c>
      <c r="E10" s="35"/>
      <c r="F10" s="36">
        <v>6840</v>
      </c>
      <c r="G10" s="37">
        <f t="shared" ref="G10:G18" si="1">E10+F10</f>
        <v>6840</v>
      </c>
    </row>
    <row r="11" spans="2:7" ht="23.4">
      <c r="B11" s="38"/>
      <c r="C11" s="33" t="s">
        <v>23</v>
      </c>
      <c r="D11" s="34"/>
      <c r="E11" s="35"/>
      <c r="F11" s="36">
        <v>2890</v>
      </c>
      <c r="G11" s="37">
        <f t="shared" si="1"/>
        <v>2890</v>
      </c>
    </row>
    <row r="12" spans="2:7" ht="23.4">
      <c r="B12" s="38"/>
      <c r="C12" s="33" t="s">
        <v>18</v>
      </c>
      <c r="D12" s="39"/>
      <c r="E12" s="35"/>
      <c r="F12" s="36">
        <v>8320</v>
      </c>
      <c r="G12" s="37">
        <f t="shared" si="1"/>
        <v>8320</v>
      </c>
    </row>
    <row r="13" spans="2:7" ht="23.4">
      <c r="B13" s="38"/>
      <c r="C13" s="33" t="s">
        <v>19</v>
      </c>
      <c r="D13" s="34">
        <f t="shared" si="0"/>
        <v>0</v>
      </c>
      <c r="E13" s="35"/>
      <c r="F13" s="36">
        <v>5630</v>
      </c>
      <c r="G13" s="37">
        <f t="shared" si="1"/>
        <v>5630</v>
      </c>
    </row>
    <row r="14" spans="2:7" ht="23.4">
      <c r="B14" s="38"/>
      <c r="C14" s="33" t="s">
        <v>20</v>
      </c>
      <c r="D14" s="34">
        <f t="shared" si="0"/>
        <v>0</v>
      </c>
      <c r="E14" s="35"/>
      <c r="F14" s="36">
        <v>7070</v>
      </c>
      <c r="G14" s="37">
        <f t="shared" si="1"/>
        <v>7070</v>
      </c>
    </row>
    <row r="15" spans="2:7" ht="24" customHeight="1">
      <c r="B15" s="38"/>
      <c r="C15" s="33" t="s">
        <v>21</v>
      </c>
      <c r="D15" s="34">
        <f t="shared" si="0"/>
        <v>0</v>
      </c>
      <c r="E15" s="35"/>
      <c r="F15" s="36">
        <v>4640</v>
      </c>
      <c r="G15" s="37">
        <f t="shared" si="1"/>
        <v>4640</v>
      </c>
    </row>
    <row r="16" spans="2:7" ht="24" customHeight="1">
      <c r="B16" s="38"/>
      <c r="C16" s="33" t="s">
        <v>24</v>
      </c>
      <c r="D16" s="34"/>
      <c r="E16" s="35"/>
      <c r="F16" s="36">
        <v>2890</v>
      </c>
      <c r="G16" s="37">
        <f t="shared" si="1"/>
        <v>2890</v>
      </c>
    </row>
    <row r="17" spans="2:7" ht="24" customHeight="1">
      <c r="B17" s="38"/>
      <c r="C17" s="33" t="s">
        <v>25</v>
      </c>
      <c r="D17" s="34"/>
      <c r="E17" s="35"/>
      <c r="F17" s="36">
        <v>2890</v>
      </c>
      <c r="G17" s="37">
        <f t="shared" si="1"/>
        <v>2890</v>
      </c>
    </row>
    <row r="18" spans="2:7" ht="23.4">
      <c r="B18" s="47"/>
      <c r="C18" s="33" t="s">
        <v>26</v>
      </c>
      <c r="D18" s="48"/>
      <c r="E18" s="35"/>
      <c r="F18" s="36">
        <v>2890</v>
      </c>
      <c r="G18" s="37">
        <f t="shared" si="1"/>
        <v>2890</v>
      </c>
    </row>
    <row r="19" spans="2:7" ht="24.6" customHeight="1" thickBot="1">
      <c r="B19" s="40" t="s">
        <v>9</v>
      </c>
      <c r="C19" s="41"/>
      <c r="D19" s="76">
        <f>SUM(D9:D17)</f>
        <v>0</v>
      </c>
      <c r="E19" s="77">
        <f>SUM(E9:E17)</f>
        <v>0</v>
      </c>
      <c r="F19" s="20">
        <f>SUM(F9:F18)</f>
        <v>49120</v>
      </c>
      <c r="G19" s="21">
        <f>SUM(G9:G18)</f>
        <v>49120</v>
      </c>
    </row>
    <row r="20" spans="2:7" ht="18">
      <c r="B20" s="28"/>
      <c r="C20" s="29"/>
      <c r="D20" s="30"/>
      <c r="E20" s="22"/>
      <c r="F20" s="22"/>
      <c r="G20" s="31"/>
    </row>
    <row r="21" spans="2:7" ht="36.6">
      <c r="B21" s="42" t="s">
        <v>10</v>
      </c>
      <c r="C21" s="128">
        <f>G19</f>
        <v>49120</v>
      </c>
      <c r="D21" s="129"/>
      <c r="E21" s="129"/>
      <c r="F21" s="43" t="s">
        <v>8</v>
      </c>
      <c r="G21" s="44"/>
    </row>
    <row r="22" spans="2:7" ht="18">
      <c r="B22" s="28"/>
      <c r="C22" s="29"/>
      <c r="D22" s="30"/>
      <c r="E22" s="22"/>
      <c r="F22" s="22"/>
      <c r="G22" s="31"/>
    </row>
    <row r="23" spans="2:7" ht="17.399999999999999">
      <c r="B23" s="23" t="s">
        <v>11</v>
      </c>
      <c r="C23" s="24"/>
      <c r="D23" s="45"/>
      <c r="E23" s="25"/>
      <c r="F23" s="26"/>
      <c r="G23" s="27"/>
    </row>
    <row r="24" spans="2:7" ht="17.399999999999999">
      <c r="B24" s="23" t="s">
        <v>12</v>
      </c>
      <c r="C24" s="24"/>
      <c r="D24" s="45"/>
      <c r="E24" s="25"/>
      <c r="F24" s="26"/>
      <c r="G24" s="27"/>
    </row>
    <row r="25" spans="2:7" ht="18">
      <c r="B25" s="28"/>
      <c r="C25" s="29"/>
      <c r="D25" s="30"/>
      <c r="E25" s="22"/>
      <c r="F25" s="22"/>
      <c r="G25" s="31"/>
    </row>
    <row r="26" spans="2:7" ht="18">
      <c r="B26" s="28"/>
      <c r="C26" s="29"/>
      <c r="D26" s="30"/>
      <c r="E26" s="22"/>
      <c r="F26" s="46" t="s">
        <v>13</v>
      </c>
      <c r="G26" s="31"/>
    </row>
    <row r="27" spans="2:7" ht="18">
      <c r="B27" s="28"/>
      <c r="C27" s="29"/>
      <c r="D27" s="30"/>
      <c r="E27" s="22"/>
      <c r="F27" s="22"/>
      <c r="G27" s="31"/>
    </row>
  </sheetData>
  <mergeCells count="6">
    <mergeCell ref="C21:E21"/>
    <mergeCell ref="G4:G6"/>
    <mergeCell ref="D4:D6"/>
    <mergeCell ref="E4:E6"/>
    <mergeCell ref="F4:F6"/>
    <mergeCell ref="B4:C5"/>
  </mergeCells>
  <pageMargins left="0.31496062992125984" right="0.31496062992125984" top="0.74803149606299213" bottom="0.74803149606299213" header="0.31496062992125984" footer="0.31496062992125984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G29"/>
  <sheetViews>
    <sheetView workbookViewId="0">
      <selection activeCell="D4" sqref="D4:D6"/>
    </sheetView>
  </sheetViews>
  <sheetFormatPr defaultRowHeight="14.4"/>
  <cols>
    <col min="1" max="1" width="3.5546875" customWidth="1"/>
    <col min="2" max="2" width="17.21875" customWidth="1"/>
    <col min="3" max="3" width="18.33203125" customWidth="1"/>
    <col min="4" max="4" width="12.77734375" customWidth="1"/>
    <col min="5" max="5" width="14.109375" customWidth="1"/>
    <col min="6" max="6" width="14.88671875" customWidth="1"/>
    <col min="7" max="7" width="14.77734375" customWidth="1"/>
  </cols>
  <sheetData>
    <row r="1" spans="2:7" ht="18">
      <c r="B1" s="49"/>
      <c r="C1" s="50" t="s">
        <v>0</v>
      </c>
      <c r="D1" s="3"/>
      <c r="E1" s="4"/>
      <c r="F1" s="51"/>
      <c r="G1" s="52"/>
    </row>
    <row r="2" spans="2:7" ht="25.8">
      <c r="B2" s="53"/>
      <c r="C2" s="54" t="s">
        <v>27</v>
      </c>
      <c r="D2" s="3"/>
      <c r="E2" s="4"/>
      <c r="F2" s="51"/>
      <c r="G2" s="55"/>
    </row>
    <row r="3" spans="2:7" ht="25.8">
      <c r="B3" s="56" t="s">
        <v>38</v>
      </c>
      <c r="C3" s="57"/>
      <c r="D3" s="11"/>
      <c r="E3" s="12"/>
      <c r="F3" s="51"/>
      <c r="G3" s="52"/>
    </row>
    <row r="4" spans="2:7">
      <c r="B4" s="133" t="s">
        <v>14</v>
      </c>
      <c r="C4" s="134"/>
      <c r="D4" s="153" t="s">
        <v>2</v>
      </c>
      <c r="E4" s="142" t="s">
        <v>2</v>
      </c>
      <c r="F4" s="142" t="s">
        <v>3</v>
      </c>
      <c r="G4" s="137" t="s">
        <v>4</v>
      </c>
    </row>
    <row r="5" spans="2:7">
      <c r="B5" s="135"/>
      <c r="C5" s="136"/>
      <c r="D5" s="154"/>
      <c r="E5" s="142"/>
      <c r="F5" s="142"/>
      <c r="G5" s="138"/>
    </row>
    <row r="6" spans="2:7" ht="60.6" customHeight="1">
      <c r="B6" s="58" t="s">
        <v>5</v>
      </c>
      <c r="C6" s="58" t="s">
        <v>6</v>
      </c>
      <c r="D6" s="155"/>
      <c r="E6" s="142"/>
      <c r="F6" s="142"/>
      <c r="G6" s="139"/>
    </row>
    <row r="7" spans="2:7" ht="21">
      <c r="B7" s="59"/>
      <c r="C7" s="60"/>
      <c r="D7" s="61" t="s">
        <v>7</v>
      </c>
      <c r="E7" s="82" t="s">
        <v>8</v>
      </c>
      <c r="F7" s="82" t="s">
        <v>8</v>
      </c>
      <c r="G7" s="63" t="s">
        <v>8</v>
      </c>
    </row>
    <row r="8" spans="2:7" ht="11.4" customHeight="1">
      <c r="B8" s="70"/>
      <c r="C8" s="71"/>
      <c r="D8" s="72">
        <v>5.67</v>
      </c>
      <c r="E8" s="16"/>
      <c r="F8" s="16"/>
      <c r="G8" s="73"/>
    </row>
    <row r="9" spans="2:7" ht="23.4" customHeight="1">
      <c r="B9" s="96" t="s">
        <v>67</v>
      </c>
      <c r="C9" s="121" t="s">
        <v>114</v>
      </c>
      <c r="D9" s="119"/>
      <c r="E9" s="16"/>
      <c r="F9" s="103">
        <v>2890</v>
      </c>
      <c r="G9" s="67">
        <f t="shared" ref="G9:G11" si="0">E9+F9</f>
        <v>2890</v>
      </c>
    </row>
    <row r="10" spans="2:7" ht="24" customHeight="1">
      <c r="B10" s="70"/>
      <c r="C10" s="121" t="s">
        <v>115</v>
      </c>
      <c r="D10" s="119"/>
      <c r="E10" s="16"/>
      <c r="F10" s="103">
        <v>2890</v>
      </c>
      <c r="G10" s="67">
        <f t="shared" si="0"/>
        <v>2890</v>
      </c>
    </row>
    <row r="11" spans="2:7" ht="23.4" customHeight="1">
      <c r="B11" s="70"/>
      <c r="C11" s="121" t="s">
        <v>116</v>
      </c>
      <c r="D11" s="119"/>
      <c r="E11" s="16"/>
      <c r="F11" s="79">
        <v>31090</v>
      </c>
      <c r="G11" s="67">
        <f t="shared" si="0"/>
        <v>31090</v>
      </c>
    </row>
    <row r="12" spans="2:7" ht="23.4">
      <c r="B12" s="101"/>
      <c r="C12" s="65" t="s">
        <v>106</v>
      </c>
      <c r="D12" s="80">
        <f t="shared" ref="D12:D21" si="1">E12/$D$8</f>
        <v>0</v>
      </c>
      <c r="E12" s="79"/>
      <c r="F12" s="79">
        <v>13375</v>
      </c>
      <c r="G12" s="67">
        <f>E12+F12</f>
        <v>13375</v>
      </c>
    </row>
    <row r="13" spans="2:7" ht="23.4">
      <c r="B13" s="101"/>
      <c r="C13" s="65" t="s">
        <v>117</v>
      </c>
      <c r="D13" s="80"/>
      <c r="E13" s="79"/>
      <c r="F13" s="79">
        <v>2890</v>
      </c>
      <c r="G13" s="67">
        <f>E13+F13</f>
        <v>2890</v>
      </c>
    </row>
    <row r="14" spans="2:7" ht="23.4">
      <c r="B14" s="64"/>
      <c r="C14" s="65" t="s">
        <v>107</v>
      </c>
      <c r="D14" s="81">
        <f t="shared" si="1"/>
        <v>8189.9470899470898</v>
      </c>
      <c r="E14" s="69">
        <v>46437</v>
      </c>
      <c r="F14" s="79">
        <v>7840</v>
      </c>
      <c r="G14" s="67">
        <f t="shared" ref="G14:G22" si="2">E14+F14</f>
        <v>54277</v>
      </c>
    </row>
    <row r="15" spans="2:7" ht="23.4">
      <c r="B15" s="112"/>
      <c r="C15" s="65" t="s">
        <v>108</v>
      </c>
      <c r="D15" s="80">
        <f t="shared" si="1"/>
        <v>0</v>
      </c>
      <c r="E15" s="79"/>
      <c r="F15" s="79">
        <v>6840</v>
      </c>
      <c r="G15" s="67">
        <f t="shared" si="2"/>
        <v>6840</v>
      </c>
    </row>
    <row r="16" spans="2:7" ht="23.4">
      <c r="B16" s="112"/>
      <c r="C16" s="146" t="s">
        <v>109</v>
      </c>
      <c r="D16" s="118">
        <v>1002</v>
      </c>
      <c r="E16" s="69">
        <v>6263</v>
      </c>
      <c r="F16" s="148"/>
      <c r="G16" s="67">
        <f t="shared" si="2"/>
        <v>6263</v>
      </c>
    </row>
    <row r="17" spans="2:7" ht="23.4">
      <c r="B17" s="120"/>
      <c r="C17" s="147"/>
      <c r="D17" s="118">
        <v>540</v>
      </c>
      <c r="E17" s="69">
        <v>2209</v>
      </c>
      <c r="F17" s="149"/>
      <c r="G17" s="67">
        <f t="shared" si="2"/>
        <v>2209</v>
      </c>
    </row>
    <row r="18" spans="2:7" ht="23.4">
      <c r="B18" s="120"/>
      <c r="C18" s="65" t="s">
        <v>110</v>
      </c>
      <c r="D18" s="80">
        <f t="shared" si="1"/>
        <v>0</v>
      </c>
      <c r="E18" s="79"/>
      <c r="F18" s="79">
        <v>10915</v>
      </c>
      <c r="G18" s="67">
        <f t="shared" si="2"/>
        <v>10915</v>
      </c>
    </row>
    <row r="19" spans="2:7" ht="23.4">
      <c r="B19" s="64"/>
      <c r="C19" s="65" t="s">
        <v>111</v>
      </c>
      <c r="D19" s="81">
        <f t="shared" si="1"/>
        <v>252.02821869488537</v>
      </c>
      <c r="E19" s="69">
        <v>1429</v>
      </c>
      <c r="F19" s="79">
        <v>5060</v>
      </c>
      <c r="G19" s="67">
        <f t="shared" si="2"/>
        <v>6489</v>
      </c>
    </row>
    <row r="20" spans="2:7" ht="23.4">
      <c r="B20" s="64"/>
      <c r="C20" s="65" t="s">
        <v>112</v>
      </c>
      <c r="D20" s="80">
        <f t="shared" si="1"/>
        <v>0</v>
      </c>
      <c r="E20" s="79"/>
      <c r="F20" s="79">
        <v>13665</v>
      </c>
      <c r="G20" s="67">
        <f t="shared" si="2"/>
        <v>13665</v>
      </c>
    </row>
    <row r="21" spans="2:7" ht="23.4">
      <c r="B21" s="64"/>
      <c r="C21" s="65" t="s">
        <v>113</v>
      </c>
      <c r="D21" s="80">
        <f t="shared" si="1"/>
        <v>0</v>
      </c>
      <c r="E21" s="79"/>
      <c r="F21" s="79">
        <v>16115</v>
      </c>
      <c r="G21" s="67">
        <f t="shared" si="2"/>
        <v>16115</v>
      </c>
    </row>
    <row r="22" spans="2:7" ht="23.4">
      <c r="B22" s="64"/>
      <c r="C22" s="85" t="s">
        <v>118</v>
      </c>
      <c r="D22" s="97"/>
      <c r="E22" s="69"/>
      <c r="F22" s="79">
        <v>2890</v>
      </c>
      <c r="G22" s="67">
        <f t="shared" si="2"/>
        <v>2890</v>
      </c>
    </row>
    <row r="23" spans="2:7" ht="24" thickBot="1">
      <c r="B23" s="84" t="s">
        <v>9</v>
      </c>
      <c r="C23" s="41"/>
      <c r="D23" s="19">
        <f t="shared" ref="D23:F23" si="3">SUM(D9:D22)</f>
        <v>9983.9753086419769</v>
      </c>
      <c r="E23" s="19">
        <f t="shared" si="3"/>
        <v>56338</v>
      </c>
      <c r="F23" s="19">
        <f t="shared" si="3"/>
        <v>116460</v>
      </c>
      <c r="G23" s="106">
        <f>SUM(G9:G22)</f>
        <v>172798</v>
      </c>
    </row>
    <row r="24" spans="2:7" ht="36.6">
      <c r="B24" s="83" t="s">
        <v>10</v>
      </c>
      <c r="C24" s="128">
        <f>G23</f>
        <v>172798</v>
      </c>
      <c r="D24" s="129"/>
      <c r="E24" s="129"/>
      <c r="F24" s="43" t="s">
        <v>8</v>
      </c>
      <c r="G24" s="44"/>
    </row>
    <row r="25" spans="2:7" ht="18">
      <c r="B25" s="28"/>
      <c r="C25" s="29"/>
      <c r="D25" s="30"/>
      <c r="E25" s="22"/>
      <c r="F25" s="22"/>
      <c r="G25" s="31"/>
    </row>
    <row r="26" spans="2:7" ht="17.399999999999999">
      <c r="B26" s="23" t="s">
        <v>11</v>
      </c>
      <c r="C26" s="24"/>
      <c r="D26" s="45"/>
      <c r="E26" s="25"/>
      <c r="F26" s="26"/>
      <c r="G26" s="27"/>
    </row>
    <row r="27" spans="2:7" ht="17.399999999999999">
      <c r="B27" s="23" t="s">
        <v>12</v>
      </c>
      <c r="C27" s="24"/>
      <c r="D27" s="45"/>
      <c r="E27" s="25"/>
      <c r="F27" s="26"/>
      <c r="G27" s="27"/>
    </row>
    <row r="28" spans="2:7" ht="18">
      <c r="B28" s="28"/>
      <c r="C28" s="29"/>
      <c r="D28" s="30"/>
      <c r="E28" s="22"/>
      <c r="F28" s="22"/>
      <c r="G28" s="31"/>
    </row>
    <row r="29" spans="2:7" ht="18">
      <c r="B29" s="28"/>
      <c r="C29" s="29"/>
      <c r="D29" s="30"/>
      <c r="E29" s="22"/>
      <c r="F29" s="46" t="s">
        <v>13</v>
      </c>
      <c r="G29" s="31"/>
    </row>
  </sheetData>
  <mergeCells count="8">
    <mergeCell ref="G4:G6"/>
    <mergeCell ref="C24:E24"/>
    <mergeCell ref="C16:C17"/>
    <mergeCell ref="F16:F17"/>
    <mergeCell ref="B4:C5"/>
    <mergeCell ref="D4:D6"/>
    <mergeCell ref="E4:E6"/>
    <mergeCell ref="F4:F6"/>
  </mergeCells>
  <pageMargins left="0.19685039370078741" right="0.11811023622047245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19"/>
  <sheetViews>
    <sheetView workbookViewId="0">
      <selection activeCell="C6" sqref="C6"/>
    </sheetView>
  </sheetViews>
  <sheetFormatPr defaultRowHeight="14.4"/>
  <cols>
    <col min="1" max="1" width="3.88671875" customWidth="1"/>
    <col min="2" max="2" width="17.33203125" customWidth="1"/>
    <col min="3" max="3" width="23.77734375" customWidth="1"/>
    <col min="4" max="4" width="12.6640625" customWidth="1"/>
    <col min="5" max="5" width="11.6640625" customWidth="1"/>
    <col min="6" max="6" width="15.44140625" customWidth="1"/>
    <col min="7" max="7" width="16" customWidth="1"/>
  </cols>
  <sheetData>
    <row r="1" spans="2:7" ht="18">
      <c r="B1" s="49"/>
      <c r="C1" s="50" t="s">
        <v>0</v>
      </c>
      <c r="D1" s="3"/>
      <c r="E1" s="4"/>
      <c r="F1" s="51"/>
      <c r="G1" s="52"/>
    </row>
    <row r="2" spans="2:7" ht="25.8">
      <c r="B2" s="53"/>
      <c r="C2" s="54" t="s">
        <v>27</v>
      </c>
      <c r="D2" s="3"/>
      <c r="E2" s="4"/>
      <c r="F2" s="51"/>
      <c r="G2" s="55"/>
    </row>
    <row r="3" spans="2:7" ht="25.8">
      <c r="B3" s="56" t="s">
        <v>38</v>
      </c>
      <c r="C3" s="57"/>
      <c r="D3" s="11"/>
      <c r="E3" s="12"/>
      <c r="F3" s="51"/>
      <c r="G3" s="52"/>
    </row>
    <row r="4" spans="2:7">
      <c r="B4" s="133" t="s">
        <v>14</v>
      </c>
      <c r="C4" s="134"/>
      <c r="D4" s="150" t="s">
        <v>2</v>
      </c>
      <c r="E4" s="141" t="s">
        <v>2</v>
      </c>
      <c r="F4" s="141" t="s">
        <v>3</v>
      </c>
      <c r="G4" s="137" t="s">
        <v>4</v>
      </c>
    </row>
    <row r="5" spans="2:7">
      <c r="B5" s="135"/>
      <c r="C5" s="136"/>
      <c r="D5" s="151"/>
      <c r="E5" s="141"/>
      <c r="F5" s="141"/>
      <c r="G5" s="138"/>
    </row>
    <row r="6" spans="2:7" ht="60.6" customHeight="1">
      <c r="B6" s="58" t="s">
        <v>5</v>
      </c>
      <c r="C6" s="58" t="s">
        <v>6</v>
      </c>
      <c r="D6" s="152"/>
      <c r="E6" s="141"/>
      <c r="F6" s="141"/>
      <c r="G6" s="139"/>
    </row>
    <row r="7" spans="2:7" ht="21">
      <c r="B7" s="59"/>
      <c r="C7" s="60"/>
      <c r="D7" s="61" t="s">
        <v>7</v>
      </c>
      <c r="E7" s="82" t="s">
        <v>8</v>
      </c>
      <c r="F7" s="82" t="s">
        <v>8</v>
      </c>
      <c r="G7" s="63" t="s">
        <v>8</v>
      </c>
    </row>
    <row r="8" spans="2:7" ht="13.2" customHeight="1">
      <c r="B8" s="70"/>
      <c r="C8" s="71"/>
      <c r="D8" s="72">
        <v>5.67</v>
      </c>
      <c r="E8" s="16"/>
      <c r="F8" s="16"/>
      <c r="G8" s="73"/>
    </row>
    <row r="9" spans="2:7" ht="23.4">
      <c r="B9" s="96" t="s">
        <v>66</v>
      </c>
      <c r="C9" s="65" t="s">
        <v>120</v>
      </c>
      <c r="D9" s="97"/>
      <c r="E9" s="78"/>
      <c r="F9" s="79">
        <v>2890</v>
      </c>
      <c r="G9" s="67">
        <f>E9+F9</f>
        <v>2890</v>
      </c>
    </row>
    <row r="10" spans="2:7" ht="23.4">
      <c r="B10" s="64"/>
      <c r="C10" s="65" t="s">
        <v>121</v>
      </c>
      <c r="D10" s="90"/>
      <c r="E10" s="78"/>
      <c r="F10" s="79">
        <v>3190</v>
      </c>
      <c r="G10" s="67">
        <f t="shared" ref="G10:G12" si="0">E10+F10</f>
        <v>3190</v>
      </c>
    </row>
    <row r="11" spans="2:7" ht="23.4">
      <c r="B11" s="64"/>
      <c r="C11" s="122" t="s">
        <v>119</v>
      </c>
      <c r="D11" s="48">
        <v>2676</v>
      </c>
      <c r="E11" s="69">
        <v>15173</v>
      </c>
      <c r="F11" s="69">
        <v>2856</v>
      </c>
      <c r="G11" s="67">
        <f t="shared" si="0"/>
        <v>18029</v>
      </c>
    </row>
    <row r="12" spans="2:7" ht="23.4">
      <c r="B12" s="64"/>
      <c r="C12" s="65" t="s">
        <v>122</v>
      </c>
      <c r="D12" s="90"/>
      <c r="E12" s="69"/>
      <c r="F12" s="79">
        <v>2890</v>
      </c>
      <c r="G12" s="67">
        <f t="shared" si="0"/>
        <v>2890</v>
      </c>
    </row>
    <row r="13" spans="2:7" ht="24" thickBot="1">
      <c r="B13" s="84" t="s">
        <v>9</v>
      </c>
      <c r="C13" s="41"/>
      <c r="D13" s="19">
        <f>SUM(D9:D12)</f>
        <v>2676</v>
      </c>
      <c r="E13" s="19">
        <f>SUM(E9:E12)</f>
        <v>15173</v>
      </c>
      <c r="F13" s="19">
        <f>SUM(F9:F12)</f>
        <v>11826</v>
      </c>
      <c r="G13" s="106">
        <f>SUM(G9:G12)</f>
        <v>26999</v>
      </c>
    </row>
    <row r="14" spans="2:7" ht="36.6">
      <c r="B14" s="83" t="s">
        <v>10</v>
      </c>
      <c r="C14" s="128">
        <f>G13</f>
        <v>26999</v>
      </c>
      <c r="D14" s="129"/>
      <c r="E14" s="129"/>
      <c r="F14" s="43" t="s">
        <v>8</v>
      </c>
      <c r="G14" s="44"/>
    </row>
    <row r="15" spans="2:7" ht="18">
      <c r="B15" s="28"/>
      <c r="C15" s="29"/>
      <c r="D15" s="30"/>
      <c r="E15" s="22"/>
      <c r="F15" s="22"/>
      <c r="G15" s="31"/>
    </row>
    <row r="16" spans="2:7" ht="17.399999999999999">
      <c r="B16" s="23" t="s">
        <v>11</v>
      </c>
      <c r="C16" s="24"/>
      <c r="D16" s="45"/>
      <c r="E16" s="25"/>
      <c r="F16" s="26"/>
      <c r="G16" s="27"/>
    </row>
    <row r="17" spans="2:7" ht="17.399999999999999">
      <c r="B17" s="23" t="s">
        <v>12</v>
      </c>
      <c r="C17" s="24"/>
      <c r="D17" s="45"/>
      <c r="E17" s="25"/>
      <c r="F17" s="26"/>
      <c r="G17" s="27"/>
    </row>
    <row r="18" spans="2:7" ht="18">
      <c r="B18" s="28"/>
      <c r="C18" s="29"/>
      <c r="D18" s="30"/>
      <c r="E18" s="22"/>
      <c r="F18" s="22"/>
      <c r="G18" s="31"/>
    </row>
    <row r="19" spans="2:7" ht="18">
      <c r="B19" s="28"/>
      <c r="C19" s="29"/>
      <c r="D19" s="30"/>
      <c r="E19" s="22"/>
      <c r="F19" s="46" t="s">
        <v>13</v>
      </c>
      <c r="G19" s="31"/>
    </row>
  </sheetData>
  <mergeCells count="6">
    <mergeCell ref="G4:G6"/>
    <mergeCell ref="C14:E14"/>
    <mergeCell ref="B4:C5"/>
    <mergeCell ref="D4:D6"/>
    <mergeCell ref="E4:E6"/>
    <mergeCell ref="F4:F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topLeftCell="B7" workbookViewId="0">
      <selection activeCell="E22" sqref="E22"/>
    </sheetView>
  </sheetViews>
  <sheetFormatPr defaultRowHeight="14.4"/>
  <cols>
    <col min="1" max="1" width="2.33203125" hidden="1" customWidth="1"/>
    <col min="2" max="2" width="18.88671875" customWidth="1"/>
    <col min="3" max="3" width="19.6640625" customWidth="1"/>
    <col min="4" max="4" width="12.21875" bestFit="1" customWidth="1"/>
    <col min="5" max="5" width="14" customWidth="1"/>
    <col min="6" max="6" width="17.6640625" customWidth="1"/>
    <col min="7" max="7" width="14.5546875" customWidth="1"/>
  </cols>
  <sheetData>
    <row r="1" spans="2:7" ht="18">
      <c r="B1" s="49"/>
      <c r="C1" s="50" t="s">
        <v>0</v>
      </c>
      <c r="D1" s="3"/>
      <c r="E1" s="4"/>
      <c r="F1" s="51"/>
      <c r="G1" s="52"/>
    </row>
    <row r="2" spans="2:7" ht="25.8">
      <c r="B2" s="53"/>
      <c r="C2" s="54" t="s">
        <v>27</v>
      </c>
      <c r="D2" s="3"/>
      <c r="E2" s="4"/>
      <c r="F2" s="51"/>
      <c r="G2" s="55"/>
    </row>
    <row r="3" spans="2:7" ht="25.8">
      <c r="B3" s="56" t="s">
        <v>38</v>
      </c>
      <c r="C3" s="57"/>
      <c r="D3" s="11"/>
      <c r="E3" s="12"/>
      <c r="F3" s="51"/>
      <c r="G3" s="52"/>
    </row>
    <row r="4" spans="2:7">
      <c r="B4" s="133" t="s">
        <v>14</v>
      </c>
      <c r="C4" s="134"/>
      <c r="D4" s="131" t="s">
        <v>2</v>
      </c>
      <c r="E4" s="132" t="s">
        <v>2</v>
      </c>
      <c r="F4" s="132" t="s">
        <v>3</v>
      </c>
      <c r="G4" s="137" t="s">
        <v>4</v>
      </c>
    </row>
    <row r="5" spans="2:7" ht="25.8" customHeight="1">
      <c r="B5" s="135"/>
      <c r="C5" s="136"/>
      <c r="D5" s="131"/>
      <c r="E5" s="132"/>
      <c r="F5" s="132"/>
      <c r="G5" s="138"/>
    </row>
    <row r="6" spans="2:7" ht="46.2" customHeight="1">
      <c r="B6" s="58" t="s">
        <v>5</v>
      </c>
      <c r="C6" s="58" t="s">
        <v>6</v>
      </c>
      <c r="D6" s="132"/>
      <c r="E6" s="132"/>
      <c r="F6" s="132"/>
      <c r="G6" s="139"/>
    </row>
    <row r="7" spans="2:7" ht="21">
      <c r="B7" s="59"/>
      <c r="C7" s="60"/>
      <c r="D7" s="61" t="s">
        <v>7</v>
      </c>
      <c r="E7" s="62" t="s">
        <v>8</v>
      </c>
      <c r="F7" s="62" t="s">
        <v>8</v>
      </c>
      <c r="G7" s="63" t="s">
        <v>8</v>
      </c>
    </row>
    <row r="8" spans="2:7" ht="12.6" customHeight="1">
      <c r="B8" s="70"/>
      <c r="C8" s="71"/>
      <c r="D8" s="72">
        <v>5.67</v>
      </c>
      <c r="E8" s="16"/>
      <c r="F8" s="16"/>
      <c r="G8" s="73"/>
    </row>
    <row r="9" spans="2:7" ht="23.4" customHeight="1">
      <c r="B9" s="64" t="s">
        <v>28</v>
      </c>
      <c r="C9" s="65" t="s">
        <v>39</v>
      </c>
      <c r="D9" s="66">
        <v>0</v>
      </c>
      <c r="E9" s="35"/>
      <c r="F9" s="36">
        <v>3690</v>
      </c>
      <c r="G9" s="67">
        <f>E9+F9</f>
        <v>3690</v>
      </c>
    </row>
    <row r="10" spans="2:7" ht="23.4" customHeight="1">
      <c r="B10" s="64"/>
      <c r="C10" s="65" t="s">
        <v>29</v>
      </c>
      <c r="D10" s="66">
        <v>0</v>
      </c>
      <c r="E10" s="35"/>
      <c r="F10" s="36">
        <v>10860</v>
      </c>
      <c r="G10" s="67">
        <f t="shared" ref="G10:G21" si="0">E10+F10</f>
        <v>10860</v>
      </c>
    </row>
    <row r="11" spans="2:7" ht="23.4">
      <c r="B11" s="64"/>
      <c r="C11" s="65" t="s">
        <v>30</v>
      </c>
      <c r="D11" s="68">
        <v>0</v>
      </c>
      <c r="E11" s="35"/>
      <c r="F11" s="36">
        <v>5460</v>
      </c>
      <c r="G11" s="67">
        <f t="shared" si="0"/>
        <v>5460</v>
      </c>
    </row>
    <row r="12" spans="2:7" ht="23.4">
      <c r="B12" s="64"/>
      <c r="C12" s="74" t="s">
        <v>40</v>
      </c>
      <c r="D12" s="75"/>
      <c r="E12" s="35"/>
      <c r="F12" s="36">
        <v>2890</v>
      </c>
      <c r="G12" s="67">
        <f t="shared" si="0"/>
        <v>2890</v>
      </c>
    </row>
    <row r="13" spans="2:7" ht="23.4">
      <c r="B13" s="64"/>
      <c r="C13" s="65" t="s">
        <v>31</v>
      </c>
      <c r="D13" s="68">
        <v>0</v>
      </c>
      <c r="E13" s="35"/>
      <c r="F13" s="36">
        <v>14455</v>
      </c>
      <c r="G13" s="67">
        <f t="shared" si="0"/>
        <v>14455</v>
      </c>
    </row>
    <row r="14" spans="2:7" ht="23.4">
      <c r="B14" s="64"/>
      <c r="C14" s="65" t="s">
        <v>32</v>
      </c>
      <c r="D14" s="68">
        <v>0</v>
      </c>
      <c r="E14" s="35"/>
      <c r="F14" s="36">
        <v>5583</v>
      </c>
      <c r="G14" s="67">
        <f t="shared" si="0"/>
        <v>5583</v>
      </c>
    </row>
    <row r="15" spans="2:7" ht="23.4">
      <c r="B15" s="64"/>
      <c r="C15" s="65" t="s">
        <v>33</v>
      </c>
      <c r="D15" s="48">
        <v>17377</v>
      </c>
      <c r="E15" s="35">
        <v>98528</v>
      </c>
      <c r="F15" s="36">
        <v>19820</v>
      </c>
      <c r="G15" s="67">
        <f t="shared" si="0"/>
        <v>118348</v>
      </c>
    </row>
    <row r="16" spans="2:7" ht="23.4">
      <c r="B16" s="64"/>
      <c r="C16" s="65" t="s">
        <v>34</v>
      </c>
      <c r="D16" s="68">
        <v>0</v>
      </c>
      <c r="E16" s="35"/>
      <c r="F16" s="36">
        <v>5060</v>
      </c>
      <c r="G16" s="67">
        <f t="shared" si="0"/>
        <v>5060</v>
      </c>
    </row>
    <row r="17" spans="2:7" ht="23.4">
      <c r="B17" s="64"/>
      <c r="C17" s="65" t="s">
        <v>41</v>
      </c>
      <c r="D17" s="68"/>
      <c r="E17" s="35"/>
      <c r="F17" s="36">
        <v>2890</v>
      </c>
      <c r="G17" s="67">
        <f t="shared" si="0"/>
        <v>2890</v>
      </c>
    </row>
    <row r="18" spans="2:7" ht="23.4">
      <c r="B18" s="64"/>
      <c r="C18" s="65" t="s">
        <v>35</v>
      </c>
      <c r="D18" s="48">
        <v>254</v>
      </c>
      <c r="E18" s="69">
        <v>1440</v>
      </c>
      <c r="F18" s="36">
        <v>6996</v>
      </c>
      <c r="G18" s="67">
        <f t="shared" si="0"/>
        <v>8436</v>
      </c>
    </row>
    <row r="19" spans="2:7" ht="23.4">
      <c r="B19" s="64"/>
      <c r="C19" s="65" t="s">
        <v>36</v>
      </c>
      <c r="D19" s="48">
        <v>1610.05291005291</v>
      </c>
      <c r="E19" s="69">
        <v>9129</v>
      </c>
      <c r="F19" s="36">
        <v>3975</v>
      </c>
      <c r="G19" s="67">
        <f t="shared" si="0"/>
        <v>13104</v>
      </c>
    </row>
    <row r="20" spans="2:7" ht="23.4">
      <c r="B20" s="64"/>
      <c r="C20" s="65" t="s">
        <v>42</v>
      </c>
      <c r="D20" s="48"/>
      <c r="E20" s="69"/>
      <c r="F20" s="36">
        <v>2890</v>
      </c>
      <c r="G20" s="67">
        <f t="shared" si="0"/>
        <v>2890</v>
      </c>
    </row>
    <row r="21" spans="2:7" ht="23.4">
      <c r="B21" s="64"/>
      <c r="C21" s="65" t="s">
        <v>37</v>
      </c>
      <c r="D21" s="68">
        <v>0</v>
      </c>
      <c r="E21" s="35"/>
      <c r="F21" s="36">
        <v>6996</v>
      </c>
      <c r="G21" s="67">
        <f t="shared" si="0"/>
        <v>6996</v>
      </c>
    </row>
    <row r="22" spans="2:7" ht="24.6" customHeight="1" thickBot="1">
      <c r="B22" s="40" t="s">
        <v>9</v>
      </c>
      <c r="C22" s="41"/>
      <c r="D22" s="21">
        <f t="shared" ref="D22:F22" si="1">SUM(D9:D21)</f>
        <v>19241.052910052909</v>
      </c>
      <c r="E22" s="21">
        <f t="shared" si="1"/>
        <v>109097</v>
      </c>
      <c r="F22" s="21">
        <f t="shared" si="1"/>
        <v>91565</v>
      </c>
      <c r="G22" s="21">
        <f>SUM(G9:G21)</f>
        <v>200662</v>
      </c>
    </row>
    <row r="24" spans="2:7" ht="32.4" customHeight="1">
      <c r="B24" s="42" t="s">
        <v>10</v>
      </c>
      <c r="C24" s="128">
        <f>G22</f>
        <v>200662</v>
      </c>
      <c r="D24" s="129"/>
      <c r="E24" s="129"/>
      <c r="F24" s="43" t="s">
        <v>8</v>
      </c>
      <c r="G24" s="44"/>
    </row>
    <row r="25" spans="2:7" ht="18">
      <c r="B25" s="28"/>
      <c r="C25" s="29"/>
      <c r="D25" s="30"/>
      <c r="E25" s="22"/>
      <c r="F25" s="22"/>
      <c r="G25" s="31"/>
    </row>
    <row r="26" spans="2:7" ht="17.399999999999999">
      <c r="B26" s="23" t="s">
        <v>11</v>
      </c>
      <c r="C26" s="24"/>
      <c r="D26" s="45"/>
      <c r="E26" s="25"/>
      <c r="F26" s="26"/>
      <c r="G26" s="27"/>
    </row>
    <row r="27" spans="2:7" ht="17.399999999999999">
      <c r="B27" s="23" t="s">
        <v>12</v>
      </c>
      <c r="C27" s="24"/>
      <c r="D27" s="45"/>
      <c r="E27" s="25"/>
      <c r="F27" s="26"/>
      <c r="G27" s="27"/>
    </row>
    <row r="28" spans="2:7" ht="18">
      <c r="B28" s="28"/>
      <c r="C28" s="29"/>
      <c r="D28" s="30"/>
      <c r="E28" s="22"/>
      <c r="F28" s="22"/>
      <c r="G28" s="31"/>
    </row>
    <row r="29" spans="2:7" ht="18">
      <c r="B29" s="28"/>
      <c r="C29" s="29"/>
      <c r="D29" s="30"/>
      <c r="E29" s="22"/>
      <c r="F29" s="46" t="s">
        <v>13</v>
      </c>
      <c r="G29" s="31"/>
    </row>
  </sheetData>
  <mergeCells count="6">
    <mergeCell ref="G4:G6"/>
    <mergeCell ref="C24:E24"/>
    <mergeCell ref="B4:C5"/>
    <mergeCell ref="D4:D6"/>
    <mergeCell ref="E4:E6"/>
    <mergeCell ref="F4:F6"/>
  </mergeCells>
  <pageMargins left="0.31496062992125984" right="0.31496062992125984" top="0.74803149606299213" bottom="0.74803149606299213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25"/>
  <sheetViews>
    <sheetView tabSelected="1" topLeftCell="A7" workbookViewId="0">
      <selection activeCell="J7" sqref="J7"/>
    </sheetView>
  </sheetViews>
  <sheetFormatPr defaultRowHeight="14.4"/>
  <cols>
    <col min="1" max="1" width="2.109375" customWidth="1"/>
    <col min="2" max="2" width="19.21875" customWidth="1"/>
    <col min="3" max="3" width="18.21875" customWidth="1"/>
    <col min="4" max="4" width="11.77734375" customWidth="1"/>
    <col min="5" max="5" width="12.5546875" customWidth="1"/>
    <col min="6" max="6" width="15.109375" customWidth="1"/>
    <col min="7" max="7" width="15.88671875" customWidth="1"/>
  </cols>
  <sheetData>
    <row r="1" spans="2:7" ht="18">
      <c r="B1" s="49"/>
      <c r="C1" s="50" t="s">
        <v>0</v>
      </c>
      <c r="D1" s="3"/>
      <c r="E1" s="4"/>
      <c r="F1" s="51"/>
      <c r="G1" s="52"/>
    </row>
    <row r="2" spans="2:7" ht="25.8">
      <c r="B2" s="53"/>
      <c r="C2" s="54" t="s">
        <v>27</v>
      </c>
      <c r="D2" s="3"/>
      <c r="E2" s="4"/>
      <c r="F2" s="51"/>
      <c r="G2" s="55"/>
    </row>
    <row r="3" spans="2:7" ht="25.8">
      <c r="B3" s="56" t="s">
        <v>38</v>
      </c>
      <c r="C3" s="57"/>
      <c r="D3" s="11"/>
      <c r="E3" s="12"/>
      <c r="F3" s="51"/>
      <c r="G3" s="52"/>
    </row>
    <row r="4" spans="2:7">
      <c r="B4" s="133" t="s">
        <v>14</v>
      </c>
      <c r="C4" s="134"/>
      <c r="D4" s="156" t="s">
        <v>2</v>
      </c>
      <c r="E4" s="142" t="s">
        <v>2</v>
      </c>
      <c r="F4" s="142" t="s">
        <v>3</v>
      </c>
      <c r="G4" s="137" t="s">
        <v>4</v>
      </c>
    </row>
    <row r="5" spans="2:7" ht="28.2" customHeight="1">
      <c r="B5" s="135"/>
      <c r="C5" s="136"/>
      <c r="D5" s="156"/>
      <c r="E5" s="142"/>
      <c r="F5" s="142"/>
      <c r="G5" s="138"/>
    </row>
    <row r="6" spans="2:7" ht="39.6" customHeight="1">
      <c r="B6" s="58" t="s">
        <v>5</v>
      </c>
      <c r="C6" s="58" t="s">
        <v>6</v>
      </c>
      <c r="D6" s="142"/>
      <c r="E6" s="142"/>
      <c r="F6" s="142"/>
      <c r="G6" s="139"/>
    </row>
    <row r="7" spans="2:7" ht="18.600000000000001" customHeight="1">
      <c r="B7" s="59"/>
      <c r="C7" s="60"/>
      <c r="D7" s="61" t="s">
        <v>7</v>
      </c>
      <c r="E7" s="82" t="s">
        <v>8</v>
      </c>
      <c r="F7" s="82" t="s">
        <v>8</v>
      </c>
      <c r="G7" s="63" t="s">
        <v>8</v>
      </c>
    </row>
    <row r="8" spans="2:7" ht="11.4" customHeight="1">
      <c r="B8" s="70"/>
      <c r="C8" s="71"/>
      <c r="D8" s="72">
        <v>5.67</v>
      </c>
      <c r="E8" s="16"/>
      <c r="F8" s="16"/>
      <c r="G8" s="73"/>
    </row>
    <row r="9" spans="2:7" ht="23.4">
      <c r="B9" s="64" t="s">
        <v>43</v>
      </c>
      <c r="C9" s="65" t="s">
        <v>44</v>
      </c>
      <c r="D9" s="68">
        <v>0</v>
      </c>
      <c r="E9" s="78"/>
      <c r="F9" s="79">
        <v>5060</v>
      </c>
      <c r="G9" s="67">
        <f>F9+E9</f>
        <v>5060</v>
      </c>
    </row>
    <row r="10" spans="2:7" ht="23.4">
      <c r="B10" s="64"/>
      <c r="C10" s="65" t="s">
        <v>45</v>
      </c>
      <c r="D10" s="80">
        <v>0</v>
      </c>
      <c r="E10" s="78"/>
      <c r="F10" s="79">
        <v>5060</v>
      </c>
      <c r="G10" s="67">
        <f t="shared" ref="G10:G18" si="0">F10+E10</f>
        <v>5060</v>
      </c>
    </row>
    <row r="11" spans="2:7" ht="23.4">
      <c r="B11" s="64"/>
      <c r="C11" s="65" t="s">
        <v>46</v>
      </c>
      <c r="D11" s="81"/>
      <c r="E11" s="69"/>
      <c r="F11" s="79">
        <v>6840</v>
      </c>
      <c r="G11" s="67">
        <f t="shared" si="0"/>
        <v>6840</v>
      </c>
    </row>
    <row r="12" spans="2:7" ht="23.4">
      <c r="B12" s="64"/>
      <c r="C12" s="65" t="s">
        <v>51</v>
      </c>
      <c r="D12" s="81"/>
      <c r="E12" s="69"/>
      <c r="F12" s="79">
        <v>2890</v>
      </c>
      <c r="G12" s="67">
        <f t="shared" si="0"/>
        <v>2890</v>
      </c>
    </row>
    <row r="13" spans="2:7" ht="23.4">
      <c r="B13" s="64"/>
      <c r="C13" s="65" t="s">
        <v>47</v>
      </c>
      <c r="D13" s="81">
        <v>783.95061728395058</v>
      </c>
      <c r="E13" s="69">
        <v>4445</v>
      </c>
      <c r="F13" s="79"/>
      <c r="G13" s="67">
        <f t="shared" si="0"/>
        <v>4445</v>
      </c>
    </row>
    <row r="14" spans="2:7" ht="23.4">
      <c r="B14" s="64"/>
      <c r="C14" s="65" t="s">
        <v>48</v>
      </c>
      <c r="D14" s="81">
        <v>350.9700176366843</v>
      </c>
      <c r="E14" s="69">
        <v>1990</v>
      </c>
      <c r="F14" s="79">
        <v>6840</v>
      </c>
      <c r="G14" s="67">
        <f t="shared" si="0"/>
        <v>8830</v>
      </c>
    </row>
    <row r="15" spans="2:7" ht="23.4">
      <c r="B15" s="64"/>
      <c r="C15" s="65" t="s">
        <v>52</v>
      </c>
      <c r="D15" s="81"/>
      <c r="E15" s="69"/>
      <c r="F15" s="79">
        <v>2890</v>
      </c>
      <c r="G15" s="67">
        <f t="shared" si="0"/>
        <v>2890</v>
      </c>
    </row>
    <row r="16" spans="2:7" ht="23.4">
      <c r="B16" s="64"/>
      <c r="C16" s="65" t="s">
        <v>49</v>
      </c>
      <c r="D16" s="81">
        <v>486.94885361552031</v>
      </c>
      <c r="E16" s="69">
        <v>2761</v>
      </c>
      <c r="F16" s="79">
        <v>2890</v>
      </c>
      <c r="G16" s="67">
        <f t="shared" si="0"/>
        <v>5651</v>
      </c>
    </row>
    <row r="17" spans="2:7" ht="23.4">
      <c r="B17" s="64"/>
      <c r="C17" s="65" t="s">
        <v>50</v>
      </c>
      <c r="D17" s="81">
        <v>1565.0793650793651</v>
      </c>
      <c r="E17" s="69">
        <v>8874</v>
      </c>
      <c r="F17" s="79">
        <v>6140</v>
      </c>
      <c r="G17" s="67">
        <f t="shared" si="0"/>
        <v>15014</v>
      </c>
    </row>
    <row r="18" spans="2:7" ht="23.4">
      <c r="B18" s="64"/>
      <c r="C18" s="85" t="s">
        <v>53</v>
      </c>
      <c r="D18" s="48"/>
      <c r="E18" s="69"/>
      <c r="F18" s="79">
        <v>3280</v>
      </c>
      <c r="G18" s="67">
        <f t="shared" si="0"/>
        <v>3280</v>
      </c>
    </row>
    <row r="19" spans="2:7" ht="22.8" customHeight="1" thickBot="1">
      <c r="B19" s="84" t="s">
        <v>9</v>
      </c>
      <c r="C19" s="41"/>
      <c r="D19" s="19">
        <v>3186.9488536155204</v>
      </c>
      <c r="E19" s="20">
        <v>18070</v>
      </c>
      <c r="F19" s="20">
        <f>SUM(F9:F18)</f>
        <v>41890</v>
      </c>
      <c r="G19" s="21">
        <f>SUM(G9:G18)</f>
        <v>59960</v>
      </c>
    </row>
    <row r="20" spans="2:7" ht="45" customHeight="1">
      <c r="B20" s="83" t="s">
        <v>10</v>
      </c>
      <c r="C20" s="128">
        <f>G19</f>
        <v>59960</v>
      </c>
      <c r="D20" s="129"/>
      <c r="E20" s="129"/>
      <c r="F20" s="43" t="s">
        <v>8</v>
      </c>
      <c r="G20" s="44"/>
    </row>
    <row r="21" spans="2:7" ht="18">
      <c r="B21" s="28"/>
      <c r="C21" s="29"/>
      <c r="D21" s="30"/>
      <c r="E21" s="22"/>
      <c r="F21" s="22"/>
      <c r="G21" s="31"/>
    </row>
    <row r="22" spans="2:7" ht="17.399999999999999">
      <c r="B22" s="23" t="s">
        <v>11</v>
      </c>
      <c r="C22" s="24"/>
      <c r="D22" s="45"/>
      <c r="E22" s="25"/>
      <c r="F22" s="26"/>
      <c r="G22" s="27"/>
    </row>
    <row r="23" spans="2:7" ht="17.399999999999999">
      <c r="B23" s="23" t="s">
        <v>12</v>
      </c>
      <c r="C23" s="24"/>
      <c r="D23" s="45"/>
      <c r="E23" s="25"/>
      <c r="F23" s="26"/>
      <c r="G23" s="27"/>
    </row>
    <row r="24" spans="2:7" ht="18">
      <c r="B24" s="28"/>
      <c r="C24" s="29"/>
      <c r="D24" s="30"/>
      <c r="E24" s="22"/>
      <c r="F24" s="22"/>
      <c r="G24" s="31"/>
    </row>
    <row r="25" spans="2:7" ht="18">
      <c r="B25" s="28"/>
      <c r="C25" s="29"/>
      <c r="D25" s="30"/>
      <c r="E25" s="22"/>
      <c r="F25" s="46" t="s">
        <v>13</v>
      </c>
      <c r="G25" s="31"/>
    </row>
  </sheetData>
  <mergeCells count="6">
    <mergeCell ref="G4:G6"/>
    <mergeCell ref="C20:E20"/>
    <mergeCell ref="B4:C5"/>
    <mergeCell ref="D4:D6"/>
    <mergeCell ref="E4:E6"/>
    <mergeCell ref="F4:F6"/>
  </mergeCells>
  <pageMargins left="0.3" right="0.22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18"/>
  <sheetViews>
    <sheetView workbookViewId="0">
      <selection activeCell="D16" sqref="D16"/>
    </sheetView>
  </sheetViews>
  <sheetFormatPr defaultRowHeight="14.4"/>
  <cols>
    <col min="1" max="1" width="1.6640625" customWidth="1"/>
    <col min="2" max="2" width="20.77734375" customWidth="1"/>
    <col min="3" max="3" width="15.6640625" customWidth="1"/>
    <col min="4" max="4" width="14.6640625" customWidth="1"/>
    <col min="5" max="5" width="13.33203125" customWidth="1"/>
    <col min="6" max="6" width="17" customWidth="1"/>
    <col min="7" max="7" width="14.44140625" customWidth="1"/>
  </cols>
  <sheetData>
    <row r="1" spans="2:7" ht="18">
      <c r="B1" s="49"/>
      <c r="C1" s="50" t="s">
        <v>0</v>
      </c>
      <c r="D1" s="3"/>
      <c r="E1" s="4"/>
      <c r="F1" s="51"/>
      <c r="G1" s="52"/>
    </row>
    <row r="2" spans="2:7" ht="25.8">
      <c r="B2" s="53"/>
      <c r="C2" s="54" t="s">
        <v>27</v>
      </c>
      <c r="D2" s="3"/>
      <c r="E2" s="4"/>
      <c r="F2" s="51"/>
      <c r="G2" s="55"/>
    </row>
    <row r="3" spans="2:7" ht="25.8">
      <c r="B3" s="56" t="s">
        <v>38</v>
      </c>
      <c r="C3" s="57"/>
      <c r="D3" s="11"/>
      <c r="E3" s="12"/>
      <c r="F3" s="51"/>
      <c r="G3" s="52"/>
    </row>
    <row r="4" spans="2:7">
      <c r="B4" s="133" t="s">
        <v>14</v>
      </c>
      <c r="C4" s="134"/>
      <c r="D4" s="140" t="s">
        <v>2</v>
      </c>
      <c r="E4" s="142" t="s">
        <v>2</v>
      </c>
      <c r="F4" s="142" t="s">
        <v>3</v>
      </c>
      <c r="G4" s="137" t="s">
        <v>4</v>
      </c>
    </row>
    <row r="5" spans="2:7">
      <c r="B5" s="135"/>
      <c r="C5" s="136"/>
      <c r="D5" s="140"/>
      <c r="E5" s="142"/>
      <c r="F5" s="142"/>
      <c r="G5" s="138"/>
    </row>
    <row r="6" spans="2:7" ht="66" customHeight="1">
      <c r="B6" s="58" t="s">
        <v>5</v>
      </c>
      <c r="C6" s="58" t="s">
        <v>6</v>
      </c>
      <c r="D6" s="141"/>
      <c r="E6" s="142"/>
      <c r="F6" s="142"/>
      <c r="G6" s="139"/>
    </row>
    <row r="7" spans="2:7" ht="19.8" customHeight="1">
      <c r="B7" s="59"/>
      <c r="C7" s="60"/>
      <c r="D7" s="94" t="s">
        <v>7</v>
      </c>
      <c r="E7" s="62" t="s">
        <v>8</v>
      </c>
      <c r="F7" s="62" t="s">
        <v>8</v>
      </c>
      <c r="G7" s="95" t="s">
        <v>8</v>
      </c>
    </row>
    <row r="8" spans="2:7" ht="10.8" customHeight="1">
      <c r="B8" s="70"/>
      <c r="C8" s="71"/>
      <c r="D8" s="72">
        <v>5.67</v>
      </c>
      <c r="E8" s="16"/>
      <c r="F8" s="16"/>
      <c r="G8" s="73"/>
    </row>
    <row r="9" spans="2:7" ht="26.4" customHeight="1">
      <c r="B9" s="91" t="s">
        <v>63</v>
      </c>
      <c r="C9" s="65" t="s">
        <v>64</v>
      </c>
      <c r="D9" s="92"/>
      <c r="E9" s="69"/>
      <c r="F9" s="69">
        <v>2890</v>
      </c>
      <c r="G9" s="67">
        <f>E9+F9</f>
        <v>2890</v>
      </c>
    </row>
    <row r="10" spans="2:7" ht="26.4" customHeight="1">
      <c r="B10" s="126"/>
      <c r="C10" s="85" t="s">
        <v>123</v>
      </c>
      <c r="D10" s="127">
        <v>264</v>
      </c>
      <c r="E10" s="69">
        <v>1497</v>
      </c>
      <c r="F10" s="69">
        <v>2890</v>
      </c>
      <c r="G10" s="67">
        <f t="shared" ref="G10:G11" si="0">E10+F10</f>
        <v>4387</v>
      </c>
    </row>
    <row r="11" spans="2:7" ht="26.4" customHeight="1">
      <c r="B11" s="126"/>
      <c r="C11" s="85" t="s">
        <v>124</v>
      </c>
      <c r="D11" s="127"/>
      <c r="E11" s="69"/>
      <c r="F11" s="69">
        <v>3690</v>
      </c>
      <c r="G11" s="67">
        <f t="shared" si="0"/>
        <v>3690</v>
      </c>
    </row>
    <row r="12" spans="2:7" ht="24" customHeight="1" thickBot="1">
      <c r="B12" s="40" t="s">
        <v>9</v>
      </c>
      <c r="C12" s="93"/>
      <c r="D12" s="21">
        <f t="shared" ref="D12:F12" si="1">SUM(D9:D11)</f>
        <v>264</v>
      </c>
      <c r="E12" s="21">
        <f t="shared" si="1"/>
        <v>1497</v>
      </c>
      <c r="F12" s="21">
        <f t="shared" si="1"/>
        <v>9470</v>
      </c>
      <c r="G12" s="21">
        <f>SUM(G9:G11)</f>
        <v>10967</v>
      </c>
    </row>
    <row r="13" spans="2:7" ht="34.799999999999997" customHeight="1">
      <c r="B13" s="42" t="s">
        <v>10</v>
      </c>
      <c r="C13" s="128">
        <f>G12</f>
        <v>10967</v>
      </c>
      <c r="D13" s="129"/>
      <c r="E13" s="129"/>
      <c r="F13" s="43" t="s">
        <v>8</v>
      </c>
      <c r="G13" s="44"/>
    </row>
    <row r="14" spans="2:7" ht="18">
      <c r="B14" s="28"/>
      <c r="C14" s="29"/>
      <c r="D14" s="30"/>
      <c r="E14" s="22"/>
      <c r="F14" s="22"/>
      <c r="G14" s="31"/>
    </row>
    <row r="15" spans="2:7" ht="17.399999999999999">
      <c r="B15" s="23" t="s">
        <v>11</v>
      </c>
      <c r="C15" s="24"/>
      <c r="D15" s="45"/>
      <c r="E15" s="25"/>
      <c r="F15" s="26"/>
      <c r="G15" s="27"/>
    </row>
    <row r="16" spans="2:7" ht="17.399999999999999">
      <c r="B16" s="23" t="s">
        <v>12</v>
      </c>
      <c r="C16" s="24"/>
      <c r="D16" s="45"/>
      <c r="E16" s="25"/>
      <c r="F16" s="26"/>
      <c r="G16" s="27"/>
    </row>
    <row r="17" spans="2:7" ht="18">
      <c r="B17" s="28"/>
      <c r="C17" s="29"/>
      <c r="D17" s="30"/>
      <c r="E17" s="22"/>
      <c r="F17" s="22"/>
      <c r="G17" s="31"/>
    </row>
    <row r="18" spans="2:7" ht="18">
      <c r="B18" s="28"/>
      <c r="C18" s="29"/>
      <c r="D18" s="30"/>
      <c r="E18" s="22"/>
      <c r="F18" s="46" t="s">
        <v>13</v>
      </c>
      <c r="G18" s="31"/>
    </row>
  </sheetData>
  <mergeCells count="6">
    <mergeCell ref="G4:G6"/>
    <mergeCell ref="C13:E13"/>
    <mergeCell ref="B4:C5"/>
    <mergeCell ref="D4:D6"/>
    <mergeCell ref="E4:E6"/>
    <mergeCell ref="F4:F6"/>
  </mergeCells>
  <pageMargins left="0.3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G19"/>
  <sheetViews>
    <sheetView workbookViewId="0">
      <selection activeCell="E15" sqref="E15"/>
    </sheetView>
  </sheetViews>
  <sheetFormatPr defaultRowHeight="14.4"/>
  <cols>
    <col min="1" max="1" width="3.109375" customWidth="1"/>
    <col min="2" max="2" width="25" customWidth="1"/>
    <col min="3" max="3" width="16.109375" customWidth="1"/>
    <col min="4" max="4" width="12.88671875" customWidth="1"/>
    <col min="5" max="5" width="11.88671875" customWidth="1"/>
    <col min="6" max="6" width="15.5546875" customWidth="1"/>
    <col min="7" max="7" width="14.33203125" customWidth="1"/>
  </cols>
  <sheetData>
    <row r="1" spans="2:7" ht="18">
      <c r="B1" s="49"/>
      <c r="C1" s="50" t="s">
        <v>0</v>
      </c>
      <c r="D1" s="3"/>
      <c r="E1" s="4"/>
      <c r="F1" s="51"/>
      <c r="G1" s="52"/>
    </row>
    <row r="2" spans="2:7" ht="25.8">
      <c r="B2" s="53"/>
      <c r="C2" s="54" t="s">
        <v>27</v>
      </c>
      <c r="D2" s="3"/>
      <c r="E2" s="4"/>
      <c r="F2" s="51"/>
      <c r="G2" s="55"/>
    </row>
    <row r="3" spans="2:7" ht="25.8">
      <c r="B3" s="56" t="s">
        <v>38</v>
      </c>
      <c r="C3" s="57"/>
      <c r="D3" s="11"/>
      <c r="E3" s="12"/>
      <c r="F3" s="51"/>
      <c r="G3" s="52"/>
    </row>
    <row r="4" spans="2:7">
      <c r="B4" s="133" t="s">
        <v>14</v>
      </c>
      <c r="C4" s="134"/>
      <c r="D4" s="140" t="s">
        <v>2</v>
      </c>
      <c r="E4" s="142" t="s">
        <v>2</v>
      </c>
      <c r="F4" s="142" t="s">
        <v>3</v>
      </c>
      <c r="G4" s="137" t="s">
        <v>4</v>
      </c>
    </row>
    <row r="5" spans="2:7">
      <c r="B5" s="135"/>
      <c r="C5" s="136"/>
      <c r="D5" s="140"/>
      <c r="E5" s="142"/>
      <c r="F5" s="142"/>
      <c r="G5" s="138"/>
    </row>
    <row r="6" spans="2:7" ht="57" customHeight="1">
      <c r="B6" s="58" t="s">
        <v>5</v>
      </c>
      <c r="C6" s="58" t="s">
        <v>6</v>
      </c>
      <c r="D6" s="141"/>
      <c r="E6" s="142"/>
      <c r="F6" s="142"/>
      <c r="G6" s="139"/>
    </row>
    <row r="7" spans="2:7" ht="19.8" customHeight="1">
      <c r="B7" s="59"/>
      <c r="C7" s="60"/>
      <c r="D7" s="61" t="s">
        <v>7</v>
      </c>
      <c r="E7" s="82" t="s">
        <v>8</v>
      </c>
      <c r="F7" s="82" t="s">
        <v>8</v>
      </c>
      <c r="G7" s="63" t="s">
        <v>8</v>
      </c>
    </row>
    <row r="8" spans="2:7" ht="10.8" customHeight="1">
      <c r="B8" s="70"/>
      <c r="C8" s="71"/>
      <c r="D8" s="72">
        <v>5.67</v>
      </c>
      <c r="E8" s="16"/>
      <c r="F8" s="16"/>
      <c r="G8" s="73"/>
    </row>
    <row r="9" spans="2:7" ht="21.6" customHeight="1">
      <c r="B9" s="96" t="s">
        <v>65</v>
      </c>
      <c r="C9" s="65" t="s">
        <v>71</v>
      </c>
      <c r="D9" s="123">
        <v>367</v>
      </c>
      <c r="E9" s="69">
        <v>2863</v>
      </c>
      <c r="F9" s="79">
        <v>7840</v>
      </c>
      <c r="G9" s="124">
        <f>E9+F9</f>
        <v>10703</v>
      </c>
    </row>
    <row r="10" spans="2:7" ht="23.4">
      <c r="B10" s="96"/>
      <c r="C10" s="65" t="s">
        <v>73</v>
      </c>
      <c r="D10" s="81"/>
      <c r="E10" s="69"/>
      <c r="F10" s="79">
        <v>2890</v>
      </c>
      <c r="G10" s="67">
        <f>E10+F10</f>
        <v>2890</v>
      </c>
    </row>
    <row r="11" spans="2:7" ht="23.4">
      <c r="B11" s="64"/>
      <c r="C11" s="65" t="s">
        <v>72</v>
      </c>
      <c r="D11" s="80">
        <f>E11/$D$8</f>
        <v>0</v>
      </c>
      <c r="E11" s="79"/>
      <c r="F11" s="79">
        <v>11070</v>
      </c>
      <c r="G11" s="67">
        <f>E11+F11</f>
        <v>11070</v>
      </c>
    </row>
    <row r="12" spans="2:7" ht="23.4">
      <c r="B12" s="64"/>
      <c r="C12" s="65" t="s">
        <v>74</v>
      </c>
      <c r="D12" s="90"/>
      <c r="E12" s="69"/>
      <c r="F12" s="79">
        <v>2890</v>
      </c>
      <c r="G12" s="67">
        <f>E12+F12</f>
        <v>2890</v>
      </c>
    </row>
    <row r="13" spans="2:7" ht="24" thickBot="1">
      <c r="B13" s="84" t="s">
        <v>9</v>
      </c>
      <c r="C13" s="41"/>
      <c r="D13" s="125">
        <f>SUM(D9:D12)</f>
        <v>367</v>
      </c>
      <c r="E13" s="125">
        <f>SUM(E9:E12)</f>
        <v>2863</v>
      </c>
      <c r="F13" s="125">
        <f>SUM(F9:F12)</f>
        <v>24690</v>
      </c>
      <c r="G13" s="106">
        <f>SUM(G9:G12)</f>
        <v>27553</v>
      </c>
    </row>
    <row r="14" spans="2:7" ht="36.6">
      <c r="B14" s="83" t="s">
        <v>10</v>
      </c>
      <c r="C14" s="128">
        <f>G13</f>
        <v>27553</v>
      </c>
      <c r="D14" s="129"/>
      <c r="E14" s="129"/>
      <c r="F14" s="43" t="s">
        <v>8</v>
      </c>
      <c r="G14" s="44"/>
    </row>
    <row r="15" spans="2:7" ht="18">
      <c r="B15" s="28"/>
      <c r="C15" s="29"/>
      <c r="D15" s="30"/>
      <c r="E15" s="22"/>
      <c r="F15" s="22"/>
      <c r="G15" s="31"/>
    </row>
    <row r="16" spans="2:7" ht="17.399999999999999">
      <c r="B16" s="23" t="s">
        <v>11</v>
      </c>
      <c r="C16" s="24"/>
      <c r="D16" s="45"/>
      <c r="E16" s="25"/>
      <c r="F16" s="26"/>
      <c r="G16" s="27"/>
    </row>
    <row r="17" spans="2:7" ht="17.399999999999999">
      <c r="B17" s="23" t="s">
        <v>12</v>
      </c>
      <c r="C17" s="24"/>
      <c r="D17" s="45"/>
      <c r="E17" s="25"/>
      <c r="F17" s="26"/>
      <c r="G17" s="27"/>
    </row>
    <row r="18" spans="2:7" ht="18">
      <c r="B18" s="28"/>
      <c r="C18" s="29"/>
      <c r="D18" s="30"/>
      <c r="E18" s="22"/>
      <c r="F18" s="22"/>
      <c r="G18" s="31"/>
    </row>
    <row r="19" spans="2:7" ht="18">
      <c r="B19" s="28"/>
      <c r="C19" s="29"/>
      <c r="D19" s="30"/>
      <c r="E19" s="22"/>
      <c r="F19" s="46" t="s">
        <v>13</v>
      </c>
      <c r="G19" s="31"/>
    </row>
  </sheetData>
  <mergeCells count="6">
    <mergeCell ref="G4:G6"/>
    <mergeCell ref="C14:E14"/>
    <mergeCell ref="B4:C5"/>
    <mergeCell ref="D4:D6"/>
    <mergeCell ref="E4:E6"/>
    <mergeCell ref="F4:F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G25"/>
  <sheetViews>
    <sheetView workbookViewId="0">
      <selection activeCell="F15" sqref="F15"/>
    </sheetView>
  </sheetViews>
  <sheetFormatPr defaultRowHeight="14.4"/>
  <cols>
    <col min="1" max="1" width="2.21875" customWidth="1"/>
    <col min="2" max="2" width="18.88671875" customWidth="1"/>
    <col min="3" max="3" width="22.77734375" customWidth="1"/>
    <col min="4" max="4" width="12.5546875" customWidth="1"/>
    <col min="5" max="5" width="13.33203125" customWidth="1"/>
    <col min="6" max="6" width="15.5546875" customWidth="1"/>
    <col min="7" max="7" width="14.6640625" customWidth="1"/>
  </cols>
  <sheetData>
    <row r="1" spans="2:7" ht="18">
      <c r="B1" s="49"/>
      <c r="C1" s="50" t="s">
        <v>0</v>
      </c>
      <c r="D1" s="3"/>
      <c r="E1" s="4"/>
      <c r="F1" s="51"/>
      <c r="G1" s="52"/>
    </row>
    <row r="2" spans="2:7" ht="25.8">
      <c r="B2" s="53"/>
      <c r="C2" s="54" t="s">
        <v>27</v>
      </c>
      <c r="D2" s="3"/>
      <c r="E2" s="4"/>
      <c r="F2" s="51"/>
      <c r="G2" s="55"/>
    </row>
    <row r="3" spans="2:7" ht="25.8">
      <c r="B3" s="56" t="s">
        <v>38</v>
      </c>
      <c r="C3" s="57"/>
      <c r="D3" s="11"/>
      <c r="E3" s="12"/>
      <c r="F3" s="51"/>
      <c r="G3" s="52"/>
    </row>
    <row r="4" spans="2:7">
      <c r="B4" s="133" t="s">
        <v>14</v>
      </c>
      <c r="C4" s="134"/>
      <c r="D4" s="140" t="s">
        <v>2</v>
      </c>
      <c r="E4" s="142" t="s">
        <v>2</v>
      </c>
      <c r="F4" s="142" t="s">
        <v>3</v>
      </c>
      <c r="G4" s="137" t="s">
        <v>4</v>
      </c>
    </row>
    <row r="5" spans="2:7">
      <c r="B5" s="135"/>
      <c r="C5" s="136"/>
      <c r="D5" s="140"/>
      <c r="E5" s="142"/>
      <c r="F5" s="142"/>
      <c r="G5" s="138"/>
    </row>
    <row r="6" spans="2:7" ht="63.6" customHeight="1">
      <c r="B6" s="58" t="s">
        <v>5</v>
      </c>
      <c r="C6" s="58" t="s">
        <v>6</v>
      </c>
      <c r="D6" s="141"/>
      <c r="E6" s="142"/>
      <c r="F6" s="142"/>
      <c r="G6" s="139"/>
    </row>
    <row r="7" spans="2:7" ht="21">
      <c r="B7" s="59"/>
      <c r="C7" s="60"/>
      <c r="D7" s="61" t="s">
        <v>7</v>
      </c>
      <c r="E7" s="82" t="s">
        <v>8</v>
      </c>
      <c r="F7" s="82" t="s">
        <v>8</v>
      </c>
      <c r="G7" s="63" t="s">
        <v>8</v>
      </c>
    </row>
    <row r="8" spans="2:7" ht="9.6" customHeight="1">
      <c r="B8" s="70"/>
      <c r="C8" s="71"/>
      <c r="D8" s="72">
        <v>5.67</v>
      </c>
      <c r="E8" s="16"/>
      <c r="F8" s="16"/>
      <c r="G8" s="73"/>
    </row>
    <row r="9" spans="2:7" ht="23.4">
      <c r="B9" s="96" t="s">
        <v>70</v>
      </c>
      <c r="C9" s="100" t="s">
        <v>84</v>
      </c>
      <c r="D9" s="72"/>
      <c r="E9" s="16"/>
      <c r="F9" s="86">
        <v>6380</v>
      </c>
      <c r="G9" s="67">
        <f t="shared" ref="G9" si="0">E9+F9</f>
        <v>6380</v>
      </c>
    </row>
    <row r="10" spans="2:7" ht="23.4">
      <c r="B10" s="101"/>
      <c r="C10" s="65" t="s">
        <v>75</v>
      </c>
      <c r="D10" s="68">
        <f>E10/$D$8</f>
        <v>0</v>
      </c>
      <c r="E10" s="98"/>
      <c r="F10" s="79">
        <v>2890</v>
      </c>
      <c r="G10" s="67">
        <f>E10+F10</f>
        <v>2890</v>
      </c>
    </row>
    <row r="11" spans="2:7" ht="23.4">
      <c r="B11" s="101"/>
      <c r="C11" s="65" t="s">
        <v>78</v>
      </c>
      <c r="D11" s="80"/>
      <c r="E11" s="98"/>
      <c r="F11" s="79">
        <v>2890</v>
      </c>
      <c r="G11" s="67">
        <f t="shared" ref="G11:G18" si="1">E11+F11</f>
        <v>2890</v>
      </c>
    </row>
    <row r="12" spans="2:7" ht="23.4">
      <c r="B12" s="101"/>
      <c r="C12" s="65" t="s">
        <v>79</v>
      </c>
      <c r="D12" s="80"/>
      <c r="E12" s="98"/>
      <c r="F12" s="79">
        <v>2890</v>
      </c>
      <c r="G12" s="67">
        <f t="shared" si="1"/>
        <v>2890</v>
      </c>
    </row>
    <row r="13" spans="2:7" ht="23.4">
      <c r="B13" s="101"/>
      <c r="C13" s="65" t="s">
        <v>80</v>
      </c>
      <c r="D13" s="80"/>
      <c r="E13" s="98"/>
      <c r="F13" s="79">
        <v>2890</v>
      </c>
      <c r="G13" s="67">
        <f t="shared" si="1"/>
        <v>2890</v>
      </c>
    </row>
    <row r="14" spans="2:7" ht="23.4">
      <c r="B14" s="101"/>
      <c r="C14" s="65" t="s">
        <v>81</v>
      </c>
      <c r="D14" s="80"/>
      <c r="E14" s="98"/>
      <c r="F14" s="79">
        <v>2890</v>
      </c>
      <c r="G14" s="67">
        <f t="shared" si="1"/>
        <v>2890</v>
      </c>
    </row>
    <row r="15" spans="2:7" ht="23.4">
      <c r="B15" s="101"/>
      <c r="C15" s="65" t="s">
        <v>82</v>
      </c>
      <c r="D15" s="80"/>
      <c r="E15" s="98"/>
      <c r="F15" s="79">
        <v>2890</v>
      </c>
      <c r="G15" s="67">
        <f t="shared" si="1"/>
        <v>2890</v>
      </c>
    </row>
    <row r="16" spans="2:7" ht="23.4">
      <c r="B16" s="64"/>
      <c r="C16" s="65" t="s">
        <v>76</v>
      </c>
      <c r="D16" s="80">
        <f>E16/$D$8</f>
        <v>0</v>
      </c>
      <c r="E16" s="98"/>
      <c r="F16" s="79">
        <v>5540</v>
      </c>
      <c r="G16" s="67">
        <f t="shared" si="1"/>
        <v>5540</v>
      </c>
    </row>
    <row r="17" spans="2:7" ht="23.4">
      <c r="B17" s="64"/>
      <c r="C17" s="65" t="s">
        <v>83</v>
      </c>
      <c r="D17" s="102"/>
      <c r="E17" s="98"/>
      <c r="F17" s="79">
        <v>3000</v>
      </c>
      <c r="G17" s="67">
        <f t="shared" si="1"/>
        <v>3000</v>
      </c>
    </row>
    <row r="18" spans="2:7" ht="23.4">
      <c r="B18" s="64"/>
      <c r="C18" s="65" t="s">
        <v>77</v>
      </c>
      <c r="D18" s="99">
        <v>4839</v>
      </c>
      <c r="E18" s="69">
        <v>27437</v>
      </c>
      <c r="F18" s="79">
        <v>5760</v>
      </c>
      <c r="G18" s="67">
        <f t="shared" si="1"/>
        <v>33197</v>
      </c>
    </row>
    <row r="19" spans="2:7" ht="24" thickBot="1">
      <c r="B19" s="84" t="s">
        <v>9</v>
      </c>
      <c r="C19" s="41"/>
      <c r="D19" s="19">
        <f>SUM(D9:D18)</f>
        <v>4839</v>
      </c>
      <c r="E19" s="19">
        <f>SUM(E9:E18)</f>
        <v>27437</v>
      </c>
      <c r="F19" s="19">
        <f>SUM(F9:F18)</f>
        <v>38020</v>
      </c>
      <c r="G19" s="19">
        <f>SUM(G9:G18)</f>
        <v>65457</v>
      </c>
    </row>
    <row r="20" spans="2:7" ht="36.6">
      <c r="B20" s="83" t="s">
        <v>10</v>
      </c>
      <c r="C20" s="128">
        <f>G19</f>
        <v>65457</v>
      </c>
      <c r="D20" s="129"/>
      <c r="E20" s="129"/>
      <c r="F20" s="43" t="s">
        <v>8</v>
      </c>
      <c r="G20" s="44"/>
    </row>
    <row r="21" spans="2:7" ht="18">
      <c r="B21" s="28"/>
      <c r="C21" s="29"/>
      <c r="D21" s="30"/>
      <c r="E21" s="22"/>
      <c r="F21" s="22"/>
      <c r="G21" s="31"/>
    </row>
    <row r="22" spans="2:7" ht="17.399999999999999">
      <c r="B22" s="23" t="s">
        <v>11</v>
      </c>
      <c r="C22" s="24"/>
      <c r="D22" s="45"/>
      <c r="E22" s="25"/>
      <c r="F22" s="26"/>
      <c r="G22" s="27"/>
    </row>
    <row r="23" spans="2:7" ht="17.399999999999999">
      <c r="B23" s="23" t="s">
        <v>12</v>
      </c>
      <c r="C23" s="24"/>
      <c r="D23" s="45"/>
      <c r="E23" s="25"/>
      <c r="F23" s="26"/>
      <c r="G23" s="27"/>
    </row>
    <row r="24" spans="2:7" ht="18">
      <c r="B24" s="28"/>
      <c r="C24" s="29"/>
      <c r="D24" s="30"/>
      <c r="E24" s="22"/>
      <c r="F24" s="22"/>
      <c r="G24" s="31"/>
    </row>
    <row r="25" spans="2:7" ht="18">
      <c r="B25" s="28"/>
      <c r="C25" s="29"/>
      <c r="D25" s="30"/>
      <c r="E25" s="22"/>
      <c r="F25" s="46" t="s">
        <v>13</v>
      </c>
      <c r="G25" s="31"/>
    </row>
  </sheetData>
  <mergeCells count="6">
    <mergeCell ref="G4:G6"/>
    <mergeCell ref="C20:E20"/>
    <mergeCell ref="B4:C5"/>
    <mergeCell ref="D4:D6"/>
    <mergeCell ref="E4:E6"/>
    <mergeCell ref="F4:F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G24"/>
  <sheetViews>
    <sheetView topLeftCell="A4" workbookViewId="0">
      <selection activeCell="H19" sqref="H19"/>
    </sheetView>
  </sheetViews>
  <sheetFormatPr defaultRowHeight="14.4"/>
  <cols>
    <col min="1" max="1" width="2.88671875" customWidth="1"/>
    <col min="2" max="2" width="17.33203125" customWidth="1"/>
    <col min="3" max="3" width="17.5546875" customWidth="1"/>
    <col min="4" max="4" width="14.88671875" customWidth="1"/>
    <col min="5" max="5" width="15" customWidth="1"/>
    <col min="6" max="6" width="16.33203125" customWidth="1"/>
    <col min="7" max="7" width="16" customWidth="1"/>
  </cols>
  <sheetData>
    <row r="1" spans="2:7" ht="18">
      <c r="B1" s="49"/>
      <c r="C1" s="50" t="s">
        <v>0</v>
      </c>
      <c r="D1" s="3"/>
      <c r="E1" s="4"/>
      <c r="F1" s="51"/>
      <c r="G1" s="52"/>
    </row>
    <row r="2" spans="2:7" ht="25.8">
      <c r="B2" s="53"/>
      <c r="C2" s="54" t="s">
        <v>27</v>
      </c>
      <c r="D2" s="3"/>
      <c r="E2" s="4"/>
      <c r="F2" s="51"/>
      <c r="G2" s="55"/>
    </row>
    <row r="3" spans="2:7" ht="25.8">
      <c r="B3" s="56" t="s">
        <v>38</v>
      </c>
      <c r="C3" s="57"/>
      <c r="D3" s="11"/>
      <c r="E3" s="12"/>
      <c r="F3" s="51"/>
      <c r="G3" s="52"/>
    </row>
    <row r="4" spans="2:7">
      <c r="B4" s="133" t="s">
        <v>14</v>
      </c>
      <c r="C4" s="134"/>
      <c r="D4" s="140" t="s">
        <v>2</v>
      </c>
      <c r="E4" s="142" t="s">
        <v>2</v>
      </c>
      <c r="F4" s="142" t="s">
        <v>3</v>
      </c>
      <c r="G4" s="137" t="s">
        <v>4</v>
      </c>
    </row>
    <row r="5" spans="2:7">
      <c r="B5" s="135"/>
      <c r="C5" s="136"/>
      <c r="D5" s="140"/>
      <c r="E5" s="142"/>
      <c r="F5" s="142"/>
      <c r="G5" s="138"/>
    </row>
    <row r="6" spans="2:7" ht="61.2" customHeight="1">
      <c r="B6" s="58" t="s">
        <v>5</v>
      </c>
      <c r="C6" s="58" t="s">
        <v>6</v>
      </c>
      <c r="D6" s="141"/>
      <c r="E6" s="142"/>
      <c r="F6" s="142"/>
      <c r="G6" s="139"/>
    </row>
    <row r="7" spans="2:7" ht="21">
      <c r="B7" s="59"/>
      <c r="C7" s="60"/>
      <c r="D7" s="61" t="s">
        <v>7</v>
      </c>
      <c r="E7" s="82" t="s">
        <v>8</v>
      </c>
      <c r="F7" s="82" t="s">
        <v>8</v>
      </c>
      <c r="G7" s="63" t="s">
        <v>8</v>
      </c>
    </row>
    <row r="8" spans="2:7" ht="7.2" customHeight="1">
      <c r="B8" s="70"/>
      <c r="C8" s="71"/>
      <c r="D8" s="72">
        <v>5.67</v>
      </c>
      <c r="E8" s="16"/>
      <c r="F8" s="16"/>
      <c r="G8" s="73"/>
    </row>
    <row r="9" spans="2:7" ht="23.4">
      <c r="B9" s="96" t="s">
        <v>69</v>
      </c>
      <c r="C9" s="100" t="s">
        <v>91</v>
      </c>
      <c r="D9" s="104"/>
      <c r="E9" s="16"/>
      <c r="F9" s="86">
        <v>2890</v>
      </c>
      <c r="G9" s="67">
        <f>E9+F9</f>
        <v>2890</v>
      </c>
    </row>
    <row r="10" spans="2:7" ht="23.4">
      <c r="B10" s="101"/>
      <c r="C10" s="65" t="s">
        <v>85</v>
      </c>
      <c r="D10" s="99">
        <v>1160</v>
      </c>
      <c r="E10" s="69">
        <v>6577</v>
      </c>
      <c r="F10" s="79">
        <v>7640</v>
      </c>
      <c r="G10" s="67">
        <f>E10+F10</f>
        <v>14217</v>
      </c>
    </row>
    <row r="11" spans="2:7" ht="23.4">
      <c r="B11" s="101"/>
      <c r="C11" s="65" t="s">
        <v>92</v>
      </c>
      <c r="D11" s="99"/>
      <c r="E11" s="69"/>
      <c r="F11" s="79">
        <v>2890</v>
      </c>
      <c r="G11" s="67">
        <f t="shared" ref="G11:G14" si="0">E11+F11</f>
        <v>2890</v>
      </c>
    </row>
    <row r="12" spans="2:7" ht="23.4">
      <c r="B12" s="64"/>
      <c r="C12" s="65" t="s">
        <v>86</v>
      </c>
      <c r="D12" s="99">
        <v>559</v>
      </c>
      <c r="E12" s="69">
        <v>4360</v>
      </c>
      <c r="F12" s="79"/>
      <c r="G12" s="67">
        <f t="shared" si="0"/>
        <v>4360</v>
      </c>
    </row>
    <row r="13" spans="2:7" ht="23.4">
      <c r="B13" s="64"/>
      <c r="C13" s="65" t="s">
        <v>87</v>
      </c>
      <c r="D13" s="99">
        <v>227</v>
      </c>
      <c r="E13" s="69">
        <v>1287</v>
      </c>
      <c r="F13" s="79">
        <v>7950</v>
      </c>
      <c r="G13" s="67">
        <f t="shared" si="0"/>
        <v>9237</v>
      </c>
    </row>
    <row r="14" spans="2:7" ht="23.4">
      <c r="B14" s="64"/>
      <c r="C14" s="65" t="s">
        <v>93</v>
      </c>
      <c r="D14" s="105"/>
      <c r="E14" s="69"/>
      <c r="F14" s="79">
        <v>2890</v>
      </c>
      <c r="G14" s="67">
        <f t="shared" si="0"/>
        <v>2890</v>
      </c>
    </row>
    <row r="15" spans="2:7" ht="23.4">
      <c r="B15" s="64"/>
      <c r="C15" s="65" t="s">
        <v>88</v>
      </c>
      <c r="D15" s="81">
        <v>788</v>
      </c>
      <c r="E15" s="103">
        <v>4468</v>
      </c>
      <c r="F15" s="79">
        <v>7840</v>
      </c>
      <c r="G15" s="67">
        <f t="shared" ref="G15:G17" si="1">E15+F15</f>
        <v>12308</v>
      </c>
    </row>
    <row r="16" spans="2:7" ht="23.4">
      <c r="B16" s="64"/>
      <c r="C16" s="65" t="s">
        <v>89</v>
      </c>
      <c r="D16" s="99">
        <v>6281</v>
      </c>
      <c r="E16" s="69">
        <v>35613</v>
      </c>
      <c r="F16" s="79">
        <v>4000</v>
      </c>
      <c r="G16" s="67">
        <f t="shared" si="1"/>
        <v>39613</v>
      </c>
    </row>
    <row r="17" spans="2:7" ht="23.4">
      <c r="B17" s="64"/>
      <c r="C17" s="65" t="s">
        <v>90</v>
      </c>
      <c r="D17" s="99">
        <v>966</v>
      </c>
      <c r="E17" s="69">
        <v>5477</v>
      </c>
      <c r="F17" s="79">
        <v>3190</v>
      </c>
      <c r="G17" s="67">
        <f t="shared" si="1"/>
        <v>8667</v>
      </c>
    </row>
    <row r="18" spans="2:7" ht="24" thickBot="1">
      <c r="B18" s="84" t="s">
        <v>9</v>
      </c>
      <c r="C18" s="41"/>
      <c r="D18" s="19">
        <f t="shared" ref="D18:F18" si="2">SUM(D10:D17)</f>
        <v>9981</v>
      </c>
      <c r="E18" s="19">
        <f t="shared" si="2"/>
        <v>57782</v>
      </c>
      <c r="F18" s="19">
        <f t="shared" si="2"/>
        <v>36400</v>
      </c>
      <c r="G18" s="106">
        <f>SUM(G10:G17)</f>
        <v>94182</v>
      </c>
    </row>
    <row r="19" spans="2:7" ht="36.6">
      <c r="B19" s="83" t="s">
        <v>10</v>
      </c>
      <c r="C19" s="128">
        <f>G18</f>
        <v>94182</v>
      </c>
      <c r="D19" s="129"/>
      <c r="E19" s="129"/>
      <c r="F19" s="43" t="s">
        <v>8</v>
      </c>
      <c r="G19" s="44"/>
    </row>
    <row r="20" spans="2:7" ht="18">
      <c r="B20" s="28"/>
      <c r="C20" s="29"/>
      <c r="D20" s="30"/>
      <c r="E20" s="22"/>
      <c r="F20" s="22"/>
      <c r="G20" s="31"/>
    </row>
    <row r="21" spans="2:7" ht="17.399999999999999">
      <c r="B21" s="23" t="s">
        <v>11</v>
      </c>
      <c r="C21" s="24"/>
      <c r="D21" s="45"/>
      <c r="E21" s="25"/>
      <c r="F21" s="26"/>
      <c r="G21" s="27"/>
    </row>
    <row r="22" spans="2:7" ht="17.399999999999999">
      <c r="B22" s="23" t="s">
        <v>12</v>
      </c>
      <c r="C22" s="24"/>
      <c r="D22" s="45"/>
      <c r="E22" s="25"/>
      <c r="F22" s="26"/>
      <c r="G22" s="27"/>
    </row>
    <row r="23" spans="2:7" ht="18">
      <c r="B23" s="28"/>
      <c r="C23" s="29"/>
      <c r="D23" s="30"/>
      <c r="E23" s="22"/>
      <c r="F23" s="22"/>
      <c r="G23" s="31"/>
    </row>
    <row r="24" spans="2:7" ht="18">
      <c r="B24" s="28"/>
      <c r="C24" s="29"/>
      <c r="D24" s="30"/>
      <c r="E24" s="22"/>
      <c r="F24" s="46" t="s">
        <v>13</v>
      </c>
      <c r="G24" s="31"/>
    </row>
  </sheetData>
  <mergeCells count="6">
    <mergeCell ref="G4:G6"/>
    <mergeCell ref="C19:E19"/>
    <mergeCell ref="B4:C5"/>
    <mergeCell ref="D4:D6"/>
    <mergeCell ref="E4:E6"/>
    <mergeCell ref="F4:F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G27"/>
  <sheetViews>
    <sheetView workbookViewId="0">
      <selection activeCell="H16" sqref="H16"/>
    </sheetView>
  </sheetViews>
  <sheetFormatPr defaultRowHeight="14.4"/>
  <cols>
    <col min="1" max="1" width="2.33203125" customWidth="1"/>
    <col min="2" max="2" width="19.21875" customWidth="1"/>
    <col min="3" max="3" width="22.77734375" customWidth="1"/>
    <col min="4" max="4" width="14.21875" customWidth="1"/>
    <col min="5" max="5" width="13.109375" customWidth="1"/>
    <col min="6" max="6" width="15.6640625" customWidth="1"/>
    <col min="7" max="7" width="14.6640625" customWidth="1"/>
  </cols>
  <sheetData>
    <row r="1" spans="2:7" ht="18">
      <c r="B1" s="49"/>
      <c r="C1" s="50" t="s">
        <v>0</v>
      </c>
      <c r="D1" s="3"/>
      <c r="E1" s="4"/>
      <c r="F1" s="51"/>
      <c r="G1" s="52"/>
    </row>
    <row r="2" spans="2:7" ht="25.8">
      <c r="B2" s="53"/>
      <c r="C2" s="54" t="s">
        <v>27</v>
      </c>
      <c r="D2" s="3"/>
      <c r="E2" s="4"/>
      <c r="F2" s="51"/>
      <c r="G2" s="55"/>
    </row>
    <row r="3" spans="2:7" ht="25.8">
      <c r="B3" s="56" t="s">
        <v>38</v>
      </c>
      <c r="C3" s="57"/>
      <c r="D3" s="11"/>
      <c r="E3" s="12"/>
      <c r="F3" s="51"/>
      <c r="G3" s="52"/>
    </row>
    <row r="4" spans="2:7">
      <c r="B4" s="133" t="s">
        <v>14</v>
      </c>
      <c r="C4" s="134"/>
      <c r="D4" s="140" t="s">
        <v>2</v>
      </c>
      <c r="E4" s="142" t="s">
        <v>2</v>
      </c>
      <c r="F4" s="142" t="s">
        <v>3</v>
      </c>
      <c r="G4" s="137" t="s">
        <v>4</v>
      </c>
    </row>
    <row r="5" spans="2:7">
      <c r="B5" s="135"/>
      <c r="C5" s="136"/>
      <c r="D5" s="140"/>
      <c r="E5" s="142"/>
      <c r="F5" s="142"/>
      <c r="G5" s="138"/>
    </row>
    <row r="6" spans="2:7" ht="63.6" customHeight="1">
      <c r="B6" s="58" t="s">
        <v>5</v>
      </c>
      <c r="C6" s="58" t="s">
        <v>6</v>
      </c>
      <c r="D6" s="141"/>
      <c r="E6" s="142"/>
      <c r="F6" s="142"/>
      <c r="G6" s="139"/>
    </row>
    <row r="7" spans="2:7" ht="21">
      <c r="B7" s="59"/>
      <c r="C7" s="60"/>
      <c r="D7" s="61" t="s">
        <v>7</v>
      </c>
      <c r="E7" s="82" t="s">
        <v>8</v>
      </c>
      <c r="F7" s="82" t="s">
        <v>8</v>
      </c>
      <c r="G7" s="63" t="s">
        <v>8</v>
      </c>
    </row>
    <row r="8" spans="2:7" ht="9" customHeight="1">
      <c r="B8" s="70"/>
      <c r="C8" s="71"/>
      <c r="D8" s="72">
        <v>5.67</v>
      </c>
      <c r="E8" s="16"/>
      <c r="F8" s="16"/>
      <c r="G8" s="73"/>
    </row>
    <row r="9" spans="2:7" ht="23.4">
      <c r="B9" s="96" t="s">
        <v>68</v>
      </c>
      <c r="C9" s="85" t="s">
        <v>94</v>
      </c>
      <c r="D9" s="68"/>
      <c r="E9" s="79"/>
      <c r="F9" s="79">
        <v>6840</v>
      </c>
      <c r="G9" s="67">
        <f>E9+F9</f>
        <v>6840</v>
      </c>
    </row>
    <row r="10" spans="2:7" ht="23.4">
      <c r="B10" s="64"/>
      <c r="C10" s="85" t="s">
        <v>95</v>
      </c>
      <c r="D10" s="68">
        <f t="shared" ref="D10:D16" si="0">E10/$D$8</f>
        <v>0</v>
      </c>
      <c r="E10" s="79"/>
      <c r="F10" s="79">
        <v>5660</v>
      </c>
      <c r="G10" s="67">
        <f t="shared" ref="G10:G20" si="1">E10+F10</f>
        <v>5660</v>
      </c>
    </row>
    <row r="11" spans="2:7" ht="23.4">
      <c r="B11" s="64"/>
      <c r="C11" s="85" t="s">
        <v>96</v>
      </c>
      <c r="D11" s="68">
        <f t="shared" si="0"/>
        <v>0</v>
      </c>
      <c r="E11" s="79"/>
      <c r="F11" s="79">
        <v>12810</v>
      </c>
      <c r="G11" s="67">
        <f t="shared" si="1"/>
        <v>12810</v>
      </c>
    </row>
    <row r="12" spans="2:7" ht="23.4">
      <c r="B12" s="64"/>
      <c r="C12" s="85" t="s">
        <v>97</v>
      </c>
      <c r="D12" s="68">
        <f t="shared" si="0"/>
        <v>0</v>
      </c>
      <c r="E12" s="79"/>
      <c r="F12" s="79">
        <v>4255</v>
      </c>
      <c r="G12" s="67">
        <f t="shared" si="1"/>
        <v>4255</v>
      </c>
    </row>
    <row r="13" spans="2:7" ht="23.4">
      <c r="B13" s="64"/>
      <c r="C13" s="107" t="s">
        <v>98</v>
      </c>
      <c r="D13" s="68">
        <f t="shared" si="0"/>
        <v>0</v>
      </c>
      <c r="E13" s="79"/>
      <c r="F13" s="79">
        <v>9045</v>
      </c>
      <c r="G13" s="67">
        <f t="shared" si="1"/>
        <v>9045</v>
      </c>
    </row>
    <row r="14" spans="2:7" ht="23.4">
      <c r="B14" s="64"/>
      <c r="C14" s="85" t="s">
        <v>99</v>
      </c>
      <c r="D14" s="68">
        <f t="shared" si="0"/>
        <v>0</v>
      </c>
      <c r="E14" s="79"/>
      <c r="F14" s="79">
        <v>15135</v>
      </c>
      <c r="G14" s="67">
        <f t="shared" si="1"/>
        <v>15135</v>
      </c>
    </row>
    <row r="15" spans="2:7" ht="23.4">
      <c r="B15" s="64"/>
      <c r="C15" s="85" t="s">
        <v>100</v>
      </c>
      <c r="D15" s="68">
        <f t="shared" si="0"/>
        <v>0</v>
      </c>
      <c r="E15" s="79"/>
      <c r="F15" s="79">
        <v>5940</v>
      </c>
      <c r="G15" s="67">
        <f t="shared" si="1"/>
        <v>5940</v>
      </c>
    </row>
    <row r="16" spans="2:7" ht="23.4">
      <c r="B16" s="64"/>
      <c r="C16" s="85" t="s">
        <v>101</v>
      </c>
      <c r="D16" s="68">
        <f t="shared" si="0"/>
        <v>0</v>
      </c>
      <c r="E16" s="79"/>
      <c r="F16" s="79">
        <v>6840</v>
      </c>
      <c r="G16" s="67">
        <f t="shared" si="1"/>
        <v>6840</v>
      </c>
    </row>
    <row r="17" spans="2:7" ht="23.4">
      <c r="B17" s="64"/>
      <c r="C17" s="85" t="s">
        <v>102</v>
      </c>
      <c r="D17" s="48"/>
      <c r="E17" s="79"/>
      <c r="F17" s="79">
        <v>9970</v>
      </c>
      <c r="G17" s="67">
        <f t="shared" si="1"/>
        <v>9970</v>
      </c>
    </row>
    <row r="18" spans="2:7" ht="23.4">
      <c r="B18" s="64"/>
      <c r="C18" s="85" t="s">
        <v>103</v>
      </c>
      <c r="D18" s="48"/>
      <c r="E18" s="79"/>
      <c r="F18" s="79">
        <v>3890</v>
      </c>
      <c r="G18" s="67">
        <f t="shared" si="1"/>
        <v>3890</v>
      </c>
    </row>
    <row r="19" spans="2:7" ht="23.4">
      <c r="B19" s="64"/>
      <c r="C19" s="85" t="s">
        <v>105</v>
      </c>
      <c r="D19" s="48"/>
      <c r="E19" s="79"/>
      <c r="F19" s="79">
        <v>2890</v>
      </c>
      <c r="G19" s="67">
        <f t="shared" si="1"/>
        <v>2890</v>
      </c>
    </row>
    <row r="20" spans="2:7" ht="23.4">
      <c r="B20" s="112"/>
      <c r="C20" s="108" t="s">
        <v>104</v>
      </c>
      <c r="D20" s="109">
        <f t="shared" ref="D20" si="2">E20/$D$8</f>
        <v>0</v>
      </c>
      <c r="E20" s="110"/>
      <c r="F20" s="110">
        <v>12540</v>
      </c>
      <c r="G20" s="111">
        <f t="shared" si="1"/>
        <v>12540</v>
      </c>
    </row>
    <row r="21" spans="2:7" ht="23.4">
      <c r="B21" s="113" t="s">
        <v>9</v>
      </c>
      <c r="C21" s="114"/>
      <c r="D21" s="115"/>
      <c r="E21" s="116"/>
      <c r="F21" s="116">
        <f>SUM(F9:F20)</f>
        <v>95815</v>
      </c>
      <c r="G21" s="117">
        <f>SUM(G9:G20)</f>
        <v>95815</v>
      </c>
    </row>
    <row r="22" spans="2:7" ht="36.6">
      <c r="B22" s="83" t="s">
        <v>10</v>
      </c>
      <c r="C22" s="128">
        <f>G21</f>
        <v>95815</v>
      </c>
      <c r="D22" s="129"/>
      <c r="E22" s="129"/>
      <c r="F22" s="43" t="s">
        <v>8</v>
      </c>
      <c r="G22" s="44"/>
    </row>
    <row r="23" spans="2:7" ht="18">
      <c r="B23" s="28"/>
      <c r="C23" s="29"/>
      <c r="D23" s="30"/>
      <c r="E23" s="22"/>
      <c r="F23" s="22"/>
      <c r="G23" s="31"/>
    </row>
    <row r="24" spans="2:7" ht="17.399999999999999">
      <c r="B24" s="23" t="s">
        <v>11</v>
      </c>
      <c r="C24" s="24"/>
      <c r="D24" s="45"/>
      <c r="E24" s="25"/>
      <c r="F24" s="26"/>
      <c r="G24" s="27"/>
    </row>
    <row r="25" spans="2:7" ht="17.399999999999999">
      <c r="B25" s="23" t="s">
        <v>12</v>
      </c>
      <c r="C25" s="24"/>
      <c r="D25" s="45"/>
      <c r="E25" s="25"/>
      <c r="F25" s="26"/>
      <c r="G25" s="27"/>
    </row>
    <row r="26" spans="2:7" ht="18">
      <c r="B26" s="28"/>
      <c r="C26" s="29"/>
      <c r="D26" s="30"/>
      <c r="E26" s="22"/>
      <c r="F26" s="22"/>
      <c r="G26" s="31"/>
    </row>
    <row r="27" spans="2:7" ht="18">
      <c r="B27" s="28"/>
      <c r="C27" s="29"/>
      <c r="D27" s="30"/>
      <c r="E27" s="22"/>
      <c r="F27" s="46" t="s">
        <v>13</v>
      </c>
      <c r="G27" s="31"/>
    </row>
  </sheetData>
  <mergeCells count="6">
    <mergeCell ref="G4:G6"/>
    <mergeCell ref="C22:E22"/>
    <mergeCell ref="B4:C5"/>
    <mergeCell ref="D4:D6"/>
    <mergeCell ref="E4:E6"/>
    <mergeCell ref="F4:F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G22"/>
  <sheetViews>
    <sheetView workbookViewId="0">
      <selection activeCell="G16" sqref="G16"/>
    </sheetView>
  </sheetViews>
  <sheetFormatPr defaultRowHeight="14.4"/>
  <cols>
    <col min="1" max="1" width="1.77734375" customWidth="1"/>
    <col min="2" max="2" width="10.44140625" customWidth="1"/>
    <col min="3" max="3" width="25.5546875" customWidth="1"/>
    <col min="4" max="4" width="12.21875" customWidth="1"/>
    <col min="5" max="5" width="12.5546875" customWidth="1"/>
    <col min="6" max="6" width="15" customWidth="1"/>
    <col min="7" max="7" width="17.33203125" customWidth="1"/>
  </cols>
  <sheetData>
    <row r="1" spans="2:7" ht="18">
      <c r="B1" s="49"/>
      <c r="C1" s="50" t="s">
        <v>0</v>
      </c>
      <c r="D1" s="3"/>
      <c r="E1" s="4"/>
      <c r="F1" s="51"/>
      <c r="G1" s="52"/>
    </row>
    <row r="2" spans="2:7" ht="25.8">
      <c r="B2" s="53"/>
      <c r="C2" s="54" t="s">
        <v>27</v>
      </c>
      <c r="D2" s="3"/>
      <c r="E2" s="4"/>
      <c r="F2" s="51"/>
      <c r="G2" s="55"/>
    </row>
    <row r="3" spans="2:7" ht="25.8">
      <c r="B3" s="56" t="s">
        <v>38</v>
      </c>
      <c r="C3" s="57"/>
      <c r="D3" s="11"/>
      <c r="E3" s="12"/>
      <c r="F3" s="51"/>
      <c r="G3" s="52"/>
    </row>
    <row r="4" spans="2:7">
      <c r="B4" s="133" t="s">
        <v>14</v>
      </c>
      <c r="C4" s="134"/>
      <c r="D4" s="140" t="s">
        <v>2</v>
      </c>
      <c r="E4" s="142" t="s">
        <v>2</v>
      </c>
      <c r="F4" s="142" t="s">
        <v>3</v>
      </c>
      <c r="G4" s="137" t="s">
        <v>4</v>
      </c>
    </row>
    <row r="5" spans="2:7" ht="28.2" customHeight="1">
      <c r="B5" s="135"/>
      <c r="C5" s="136"/>
      <c r="D5" s="140"/>
      <c r="E5" s="142"/>
      <c r="F5" s="142"/>
      <c r="G5" s="138"/>
    </row>
    <row r="6" spans="2:7" ht="39.6" customHeight="1">
      <c r="B6" s="58" t="s">
        <v>5</v>
      </c>
      <c r="C6" s="58" t="s">
        <v>6</v>
      </c>
      <c r="D6" s="141"/>
      <c r="E6" s="142"/>
      <c r="F6" s="142"/>
      <c r="G6" s="139"/>
    </row>
    <row r="7" spans="2:7" ht="18.600000000000001" customHeight="1">
      <c r="B7" s="59"/>
      <c r="C7" s="60"/>
      <c r="D7" s="61" t="s">
        <v>7</v>
      </c>
      <c r="E7" s="82" t="s">
        <v>8</v>
      </c>
      <c r="F7" s="82" t="s">
        <v>8</v>
      </c>
      <c r="G7" s="63" t="s">
        <v>8</v>
      </c>
    </row>
    <row r="8" spans="2:7" ht="21.6" customHeight="1">
      <c r="B8" s="64" t="s">
        <v>54</v>
      </c>
      <c r="C8" s="65" t="s">
        <v>55</v>
      </c>
      <c r="D8" s="80">
        <f t="shared" ref="D8:D12" ca="1" si="0">E8/$D$8</f>
        <v>0</v>
      </c>
      <c r="E8" s="79"/>
      <c r="F8" s="79">
        <v>11465</v>
      </c>
      <c r="G8" s="67">
        <f>E8+F8</f>
        <v>11465</v>
      </c>
    </row>
    <row r="9" spans="2:7" ht="23.4">
      <c r="B9" s="64"/>
      <c r="C9" s="65" t="s">
        <v>56</v>
      </c>
      <c r="D9" s="80">
        <f t="shared" ca="1" si="0"/>
        <v>0</v>
      </c>
      <c r="E9" s="79"/>
      <c r="F9" s="79">
        <v>6610</v>
      </c>
      <c r="G9" s="67">
        <f t="shared" ref="G9:G15" si="1">E9+F9</f>
        <v>6610</v>
      </c>
    </row>
    <row r="10" spans="2:7" ht="23.4">
      <c r="B10" s="64"/>
      <c r="C10" s="87" t="s">
        <v>57</v>
      </c>
      <c r="D10" s="80">
        <f t="shared" ca="1" si="0"/>
        <v>0</v>
      </c>
      <c r="E10" s="79"/>
      <c r="F10" s="79">
        <v>8275</v>
      </c>
      <c r="G10" s="67">
        <f t="shared" si="1"/>
        <v>8275</v>
      </c>
    </row>
    <row r="11" spans="2:7" ht="23.4">
      <c r="B11" s="64"/>
      <c r="C11" s="65" t="s">
        <v>58</v>
      </c>
      <c r="D11" s="80">
        <f t="shared" ca="1" si="0"/>
        <v>0</v>
      </c>
      <c r="E11" s="79"/>
      <c r="F11" s="79">
        <v>9320</v>
      </c>
      <c r="G11" s="67">
        <f t="shared" si="1"/>
        <v>9320</v>
      </c>
    </row>
    <row r="12" spans="2:7" ht="23.4">
      <c r="B12" s="64"/>
      <c r="C12" s="65" t="s">
        <v>59</v>
      </c>
      <c r="D12" s="80">
        <f t="shared" ca="1" si="0"/>
        <v>0</v>
      </c>
      <c r="E12" s="79"/>
      <c r="F12" s="79">
        <v>8320</v>
      </c>
      <c r="G12" s="67">
        <f t="shared" si="1"/>
        <v>8320</v>
      </c>
    </row>
    <row r="13" spans="2:7" ht="23.4">
      <c r="B13" s="64"/>
      <c r="C13" s="65" t="s">
        <v>62</v>
      </c>
      <c r="D13" s="90">
        <v>285</v>
      </c>
      <c r="E13" s="79">
        <v>1616</v>
      </c>
      <c r="F13" s="79">
        <v>2890</v>
      </c>
      <c r="G13" s="67">
        <f t="shared" si="1"/>
        <v>4506</v>
      </c>
    </row>
    <row r="14" spans="2:7" ht="23.4">
      <c r="B14" s="64"/>
      <c r="C14" s="65" t="s">
        <v>60</v>
      </c>
      <c r="D14" s="81">
        <v>215</v>
      </c>
      <c r="E14" s="69">
        <v>1219</v>
      </c>
      <c r="F14" s="79">
        <v>12810</v>
      </c>
      <c r="G14" s="67">
        <f t="shared" si="1"/>
        <v>14029</v>
      </c>
    </row>
    <row r="15" spans="2:7" ht="23.4">
      <c r="B15" s="64"/>
      <c r="C15" s="65" t="s">
        <v>61</v>
      </c>
      <c r="D15" s="48">
        <v>550</v>
      </c>
      <c r="E15" s="69">
        <v>3119</v>
      </c>
      <c r="F15" s="79">
        <v>5060</v>
      </c>
      <c r="G15" s="67">
        <f t="shared" si="1"/>
        <v>8179</v>
      </c>
    </row>
    <row r="16" spans="2:7" ht="22.8" customHeight="1" thickBot="1">
      <c r="B16" s="143" t="s">
        <v>9</v>
      </c>
      <c r="C16" s="144"/>
      <c r="D16" s="88">
        <f>SUM(D13:D15)</f>
        <v>1050</v>
      </c>
      <c r="E16" s="88">
        <f>SUM(E8:E15)</f>
        <v>5954</v>
      </c>
      <c r="F16" s="88">
        <f>SUM(F8:F15)</f>
        <v>64750</v>
      </c>
      <c r="G16" s="89">
        <f>SUM(G8:G15)</f>
        <v>70704</v>
      </c>
    </row>
    <row r="17" spans="2:7" ht="45" customHeight="1">
      <c r="B17" s="83" t="s">
        <v>10</v>
      </c>
      <c r="D17" s="145">
        <f>G16</f>
        <v>70704</v>
      </c>
      <c r="E17" s="145"/>
      <c r="F17" s="43" t="s">
        <v>8</v>
      </c>
      <c r="G17" s="44"/>
    </row>
    <row r="18" spans="2:7" ht="18">
      <c r="B18" s="28"/>
      <c r="C18" s="29"/>
      <c r="D18" s="30"/>
      <c r="E18" s="22"/>
      <c r="F18" s="22"/>
      <c r="G18" s="31"/>
    </row>
    <row r="19" spans="2:7" ht="17.399999999999999">
      <c r="B19" s="23" t="s">
        <v>11</v>
      </c>
      <c r="C19" s="24"/>
      <c r="D19" s="45"/>
      <c r="E19" s="25"/>
      <c r="F19" s="26"/>
      <c r="G19" s="27"/>
    </row>
    <row r="20" spans="2:7" ht="17.399999999999999">
      <c r="B20" s="23" t="s">
        <v>12</v>
      </c>
      <c r="C20" s="24"/>
      <c r="D20" s="45"/>
      <c r="E20" s="25"/>
      <c r="F20" s="26"/>
      <c r="G20" s="27"/>
    </row>
    <row r="21" spans="2:7" ht="18">
      <c r="B21" s="28"/>
      <c r="C21" s="29"/>
      <c r="D21" s="30"/>
      <c r="E21" s="22"/>
      <c r="F21" s="22"/>
      <c r="G21" s="31"/>
    </row>
    <row r="22" spans="2:7" ht="18">
      <c r="B22" s="28"/>
      <c r="C22" s="29"/>
      <c r="D22" s="30"/>
      <c r="E22" s="22"/>
      <c r="F22" s="46" t="s">
        <v>13</v>
      </c>
      <c r="G22" s="31"/>
    </row>
  </sheetData>
  <mergeCells count="7">
    <mergeCell ref="G4:G6"/>
    <mergeCell ref="B16:C16"/>
    <mergeCell ref="D17:E17"/>
    <mergeCell ref="B4:C5"/>
    <mergeCell ref="D4:D6"/>
    <mergeCell ref="E4:E6"/>
    <mergeCell ref="F4:F6"/>
  </mergeCells>
  <pageMargins left="0.35" right="0.2800000000000000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8</vt:i4>
      </vt:variant>
    </vt:vector>
  </HeadingPairs>
  <TitlesOfParts>
    <vt:vector size="22" baseType="lpstr">
      <vt:lpstr>прибрежний</vt:lpstr>
      <vt:lpstr>промінь</vt:lpstr>
      <vt:lpstr>хімік</vt:lpstr>
      <vt:lpstr>автомагістраль 1</vt:lpstr>
      <vt:lpstr>автомагістраль кдс</vt:lpstr>
      <vt:lpstr>будівельник 1</vt:lpstr>
      <vt:lpstr>деснянка 1</vt:lpstr>
      <vt:lpstr>зел луг</vt:lpstr>
      <vt:lpstr>Мінвуз</vt:lpstr>
      <vt:lpstr>росинка</vt:lpstr>
      <vt:lpstr>дорожник</vt:lpstr>
      <vt:lpstr>Лист9</vt:lpstr>
      <vt:lpstr>Лист10</vt:lpstr>
      <vt:lpstr>Лист11</vt:lpstr>
      <vt:lpstr>'автомагістраль кдс'!Область_печати</vt:lpstr>
      <vt:lpstr>'будівельник 1'!Область_печати</vt:lpstr>
      <vt:lpstr>'деснянка 1'!Область_печати</vt:lpstr>
      <vt:lpstr>дорожник!Область_печати</vt:lpstr>
      <vt:lpstr>'зел луг'!Область_печати</vt:lpstr>
      <vt:lpstr>Мінвуз!Область_печати</vt:lpstr>
      <vt:lpstr>прибрежний!Область_печати</vt:lpstr>
      <vt:lpstr>росинка!Область_печати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2024-12-08T10:44:10Z</dcterms:modified>
</cp:coreProperties>
</file>